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 firstSheet="7" activeTab="8"/>
  </bookViews>
  <sheets>
    <sheet name="Лист1" sheetId="1" state="hidden" r:id="rId1"/>
    <sheet name="1.1" sheetId="3" state="hidden" r:id="rId2"/>
    <sheet name="1.2" sheetId="4" state="hidden" r:id="rId3"/>
    <sheet name="1.2(2)" sheetId="5" state="hidden" r:id="rId4"/>
    <sheet name="2" sheetId="6" state="hidden" r:id="rId5"/>
    <sheet name="3" sheetId="7" state="hidden" r:id="rId6"/>
    <sheet name="Казна земля " sheetId="8" state="hidden" r:id="rId7"/>
    <sheet name="муниципальные учреждения " sheetId="13" r:id="rId8"/>
    <sheet name="земельные участки " sheetId="9" r:id="rId9"/>
    <sheet name="Лист3" sheetId="10" state="hidden" r:id="rId10"/>
    <sheet name="недвижимое имущество  " sheetId="16" r:id="rId11"/>
    <sheet name="движимое имущество " sheetId="12" state="hidden" r:id="rId12"/>
    <sheet name="движимое от 200 " sheetId="14" r:id="rId13"/>
    <sheet name="отчет по основным средствам в о" sheetId="15" state="hidden" r:id="rId1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2" i="16"/>
  <c r="H133"/>
  <c r="H134"/>
  <c r="H135"/>
  <c r="H150"/>
  <c r="H151"/>
  <c r="H152"/>
  <c r="H153"/>
  <c r="H154"/>
  <c r="H155"/>
  <c r="H156"/>
  <c r="I18" i="9" l="1"/>
  <c r="I20"/>
  <c r="I22"/>
  <c r="I24"/>
  <c r="I25"/>
  <c r="I26"/>
  <c r="I28"/>
  <c r="I29"/>
  <c r="I30"/>
  <c r="I31"/>
  <c r="I32"/>
  <c r="I33"/>
  <c r="I34"/>
  <c r="I35"/>
  <c r="I97" i="8" l="1"/>
  <c r="F288" i="6" l="1"/>
  <c r="E288"/>
  <c r="H22" i="5"/>
  <c r="G22"/>
  <c r="F22"/>
  <c r="H162" i="4"/>
  <c r="G162"/>
  <c r="F162"/>
  <c r="H59" i="3"/>
  <c r="G59"/>
  <c r="F59"/>
</calcChain>
</file>

<file path=xl/sharedStrings.xml><?xml version="1.0" encoding="utf-8"?>
<sst xmlns="http://schemas.openxmlformats.org/spreadsheetml/2006/main" count="9075" uniqueCount="1980">
  <si>
    <t>Глава Администрации Щепкинского</t>
  </si>
  <si>
    <t>сельского поселения</t>
  </si>
  <si>
    <t>________________ А.В. Кузнецов</t>
  </si>
  <si>
    <t>«01» января 2020 год</t>
  </si>
  <si>
    <t>РЕЕСТР</t>
  </si>
  <si>
    <t>МУНИЦИПАЛЬНОГО ИМУЩЕСТВА</t>
  </si>
  <si>
    <t>ЩЕПКИНСКОГО СЕЛЬСКОГО ПОСЕЛЕНИЯ</t>
  </si>
  <si>
    <t>ПО СОСТОЯНИЮ НА 31.12.2020 ГОД</t>
  </si>
  <si>
    <t>1. НЕДВИЖИМОЕ ИМУЩЕСТВО</t>
  </si>
  <si>
    <t>№</t>
  </si>
  <si>
    <t>Наименование недвижимого имущества</t>
  </si>
  <si>
    <t>Адрес</t>
  </si>
  <si>
    <t>Кадастровый</t>
  </si>
  <si>
    <t>Площадь, протяженность, глубина  объекта</t>
  </si>
  <si>
    <t>Балансовая стоимость объекта (руб.)</t>
  </si>
  <si>
    <t>Остаточная стоимость объекта (руб.)</t>
  </si>
  <si>
    <t>Дата возникновения и прекращения права муниципальной собственности на недвижимое имущество</t>
  </si>
  <si>
    <t>Основание приобретения объекта</t>
  </si>
  <si>
    <t>Правообладатель имущества</t>
  </si>
  <si>
    <t>Ограничения, обременения</t>
  </si>
  <si>
    <t>1.1. СВЕДЕНИЯ О ЗЕМЕЛЬНЫХ УЧАСТКАХ</t>
  </si>
  <si>
    <t>Земельный участок</t>
  </si>
  <si>
    <t>п. Октябрьский, ул. Советская, 36</t>
  </si>
  <si>
    <t>61:02:0080105:16</t>
  </si>
  <si>
    <t>7344 кв.м.</t>
  </si>
  <si>
    <t>04.08.2014 г.</t>
  </si>
  <si>
    <t>п.3ст.3.1. ФЗ РФ №137-фз от 25.10.2001</t>
  </si>
  <si>
    <t>МБУК Щепкинского сельского поселения «Октябрьский СДК» (ПБП)</t>
  </si>
  <si>
    <t>отсутствуют</t>
  </si>
  <si>
    <t>п. Темерницкий, пер .Парковый, 18</t>
  </si>
  <si>
    <t>61:02:0081101:2375</t>
  </si>
  <si>
    <t>705 кв.м.</t>
  </si>
  <si>
    <t>09.12.2013 г.</t>
  </si>
  <si>
    <t>565-ЗС от 03.11.2006</t>
  </si>
  <si>
    <t>п. Красный, ул. Толстого, 13а</t>
  </si>
  <si>
    <t>61:02:0080601:1488</t>
  </si>
  <si>
    <t>п. Щепкин,</t>
  </si>
  <si>
    <t>ул. Строителей, 17а</t>
  </si>
  <si>
    <t>61:02:0080502:1085</t>
  </si>
  <si>
    <t>1494 кв.м.</t>
  </si>
  <si>
    <t>МО «Щепкинское сельское поселение» (казна)</t>
  </si>
  <si>
    <t>п. Октябрьский,</t>
  </si>
  <si>
    <t>ул. Советская, 36</t>
  </si>
  <si>
    <t>61:02:0080105:291</t>
  </si>
  <si>
    <t>24000 кв.м</t>
  </si>
  <si>
    <t>ул. Строителей</t>
  </si>
  <si>
    <t>61:02:0000000:4367</t>
  </si>
  <si>
    <t>30000 кв.м</t>
  </si>
  <si>
    <t>п. Октябрьский, ул. Гагарина, 15а</t>
  </si>
  <si>
    <t>61:02:0080108:360</t>
  </si>
  <si>
    <t>2 кв.м.</t>
  </si>
  <si>
    <t>п. Октябрьский, ул. Ленина, 36-а</t>
  </si>
  <si>
    <t>61:02:0080104:569</t>
  </si>
  <si>
    <t>МО «Щепкинское сельское поселение»</t>
  </si>
  <si>
    <t>«казна»</t>
  </si>
  <si>
    <t>п. Красный, ул. Толстого, 1б</t>
  </si>
  <si>
    <t>61:02:0080601:1478</t>
  </si>
  <si>
    <t>10.12.2013 г.</t>
  </si>
  <si>
    <t>ул. Советская, 23</t>
  </si>
  <si>
    <t>61:02:0080105:25</t>
  </si>
  <si>
    <t>1007 кв.м.</t>
  </si>
  <si>
    <t>12.02.2015 г.</t>
  </si>
  <si>
    <t>Ростовская обл., Аксайский р-он, АО «Октябрьское»</t>
  </si>
  <si>
    <t>61:02:0600004:1583</t>
  </si>
  <si>
    <t>12000 кв.м</t>
  </si>
  <si>
    <t>14.12.2018 г.</t>
  </si>
  <si>
    <t>61:02:0600004:1583-61/003/2018-2</t>
  </si>
  <si>
    <t>Ростовская обл., Аксайский р-он, п. Щепкин</t>
  </si>
  <si>
    <t>61:02:0080502:3</t>
  </si>
  <si>
    <t>7500 кв.м</t>
  </si>
  <si>
    <t>20.12.2018 г.</t>
  </si>
  <si>
    <t>61:02:0080502:3-61/003/2018-2</t>
  </si>
  <si>
    <t>Ростовская обл., Аксайский р-он, п. Красный</t>
  </si>
  <si>
    <t>61:02:0600006:1279</t>
  </si>
  <si>
    <t>28000 кв.м</t>
  </si>
  <si>
    <t>61:02:0600006:1279-61/003/2018-2</t>
  </si>
  <si>
    <t>Ростовская область, Аксайский район, п. Темерницкий, ул. Ереванская</t>
  </si>
  <si>
    <t>61:02:0600005:4959</t>
  </si>
  <si>
    <t>7302 кв.м.</t>
  </si>
  <si>
    <t>27.01.2017 г.</t>
  </si>
  <si>
    <t>Ростовская область, Аксайский район, х. Нижнетемерницкий</t>
  </si>
  <si>
    <t>61:02:0600005:9781</t>
  </si>
  <si>
    <t>Ростовская область, Аксайский район, п. Октябрьский, ул. Школьная</t>
  </si>
  <si>
    <t>61:02:0000000:6858</t>
  </si>
  <si>
    <t>Ростовская область, Аксайский район, в границах плана земель АО «Октябрьское», пашня на поле № 25, с севера-поле № 25, с востока-поле № 25, с юга-проселочная дорога, с запада-участок с кадастровым номером 6160260600004:1902</t>
  </si>
  <si>
    <t>61:02:0600004:2431</t>
  </si>
  <si>
    <t>61:02:0600004:2431-61/003/2019-2</t>
  </si>
  <si>
    <t>Ростовская область, Аксайский район,  в границах плана земель АО «Октябрьское», пашня на поле № 25, с севера-поле № 25, с востока-поле № 25, с юга-проселочная дорога, с запада-участок с кадастровым номером 6160260600004:1902</t>
  </si>
  <si>
    <t>61:02:0600004:2428</t>
  </si>
  <si>
    <t>61:02:0600004:2428-61/003/2019-2</t>
  </si>
  <si>
    <t>61:02:0600004:2427</t>
  </si>
  <si>
    <t>61:02:0600004:2427-61/003/2019-2</t>
  </si>
  <si>
    <t>Ростовская область, Аксайский район, п. Щепкин, ул. Строителей, 38 А</t>
  </si>
  <si>
    <t>61:02:0080503:952</t>
  </si>
  <si>
    <t>Договор дарения от 30.08.2019.</t>
  </si>
  <si>
    <t>Общая долевая собственность ( 94/100 доли)</t>
  </si>
  <si>
    <t>МБУК Щепкинского сельского поселения «Октябрьский СДК»</t>
  </si>
  <si>
    <t>(ПБП)</t>
  </si>
  <si>
    <t>Ростовская область, Аксайский район, п. Щепкин, ул. Совет ская</t>
  </si>
  <si>
    <t>61:02:0080502:1173</t>
  </si>
  <si>
    <t>61:02:0080502:1173-61/003/2019-2</t>
  </si>
  <si>
    <t>Ростовская область, Аксайский район, п. Щепкин</t>
  </si>
  <si>
    <t>61:02:0080701:669</t>
  </si>
  <si>
    <t>61:02:0080701:669-61/003/2020-2</t>
  </si>
  <si>
    <t>МО «Щепкинское сельское поселение»(казна)</t>
  </si>
  <si>
    <t>отсутствует</t>
  </si>
  <si>
    <t>61:02:0080502:1175</t>
  </si>
  <si>
    <t>1731 кв. м</t>
  </si>
  <si>
    <t>61:02:0080502:1175-61/0032020-1</t>
  </si>
  <si>
    <t>61:02:0000000:7033</t>
  </si>
  <si>
    <t>61:02:0000000:7033-61/186/2020-2</t>
  </si>
  <si>
    <t>МО «Щекинское сельское поселение»</t>
  </si>
  <si>
    <t>(казна)</t>
  </si>
  <si>
    <t>1.2. СВВЕДЕНИЯ О ЗДАНИЯХ, СООРУЖЕНИЯХ, ОБЪЕКТАХ НЕЗАВЕРШЕННОГО СТРОИТЕЛЬСТВ</t>
  </si>
  <si>
    <t>Сельский дом культуры</t>
  </si>
  <si>
    <t>п. Красный, ул. Толстого, 13-а</t>
  </si>
  <si>
    <t>61:02:0080601:0:182</t>
  </si>
  <si>
    <t>276,6 кв.м</t>
  </si>
  <si>
    <t>25.07.2012 г.</t>
  </si>
  <si>
    <t>п. Темерницкий, пер. Парковый, 18</t>
  </si>
  <si>
    <t>61:02:0081101:0:117</t>
  </si>
  <si>
    <t>180,8 кв.м</t>
  </si>
  <si>
    <t>02.05.2012 г.</t>
  </si>
  <si>
    <t>Сельский дом  культуры</t>
  </si>
  <si>
    <t>61:02:0080105:16:45</t>
  </si>
  <si>
    <t>833,8 кв.м</t>
  </si>
  <si>
    <t>Административное здание</t>
  </si>
  <si>
    <t>п. Октябрьский, ул. Советская, 23</t>
  </si>
  <si>
    <t>61:02:0080105:25:9</t>
  </si>
  <si>
    <t>131,5 кв.м</t>
  </si>
  <si>
    <t>15.04.2011 г.</t>
  </si>
  <si>
    <t>Администрация Щепкинского с/п</t>
  </si>
  <si>
    <t>Надгробье в виде постамента с фигурой солдата с венком</t>
  </si>
  <si>
    <t>п. Возрожденный, ул. Школьная, 14-а</t>
  </si>
  <si>
    <t>61:61:04:058:2008-110</t>
  </si>
  <si>
    <t>26 кв.м</t>
  </si>
  <si>
    <t>28.09.2010 г.</t>
  </si>
  <si>
    <t>Решение Аксайского районного суда №2-712/10 от 14.04.2010</t>
  </si>
  <si>
    <t>Постамент в виде мемориальной доски с фигурами солдат</t>
  </si>
  <si>
    <t>п. Щепкин, ул. Строителей,  15-б</t>
  </si>
  <si>
    <t>61:61:04:058:2008-108</t>
  </si>
  <si>
    <t>315,2 кв.м</t>
  </si>
  <si>
    <t>29.09.2010 г.</t>
  </si>
  <si>
    <t>Постамент с фигурой солдата со знаменем</t>
  </si>
  <si>
    <t>п. Октябрьский, ул. Советская, 36-б</t>
  </si>
  <si>
    <t>61:61:04:039:2008-777</t>
  </si>
  <si>
    <t>12,95 кв.м</t>
  </si>
  <si>
    <t>28.09.25010 г.</t>
  </si>
  <si>
    <t>Фигура солдата на постаменте</t>
  </si>
  <si>
    <t>п. Октябрьский, ул. Советская, 36-а</t>
  </si>
  <si>
    <t>61:61:04:058:2008-109</t>
  </si>
  <si>
    <t>116,8  кв.м</t>
  </si>
  <si>
    <t>Подземный газопровод -вводы низкого давления</t>
  </si>
  <si>
    <t>п. Октябрьский, ул. Восточная</t>
  </si>
  <si>
    <t>61:02:0000000:3848</t>
  </si>
  <si>
    <t>410 метров</t>
  </si>
  <si>
    <t>18.01.2012 г.</t>
  </si>
  <si>
    <t>п. Щепкин, ул. Советская</t>
  </si>
  <si>
    <t>61:02:0000000:0:383</t>
  </si>
  <si>
    <t>370 метров</t>
  </si>
  <si>
    <t>Подземный газопровод- вводы низкого давления</t>
  </si>
  <si>
    <t>п. Щепкин, ул. 50 лет Октября</t>
  </si>
  <si>
    <t>61:02:0000000:0:372</t>
  </si>
  <si>
    <t>1700 метров</t>
  </si>
  <si>
    <t>п. Щепкин, ул. Первомайская</t>
  </si>
  <si>
    <t>61:02:0000000:0:382</t>
  </si>
  <si>
    <t>1850 метров</t>
  </si>
  <si>
    <t>Подземный газопровод низкого давления</t>
  </si>
  <si>
    <t>61:02:0000000:0:324</t>
  </si>
  <si>
    <t>1500 метров</t>
  </si>
  <si>
    <t>26.01.2012 г.</t>
  </si>
  <si>
    <t>п. Красный, ул. Октябрьская</t>
  </si>
  <si>
    <t>61:02:0080601:0:192</t>
  </si>
  <si>
    <t>130 метров</t>
  </si>
  <si>
    <t>п. Красный, ул. Степная, Пионерская, Октябрьская</t>
  </si>
  <si>
    <t>61:02:0080601:0:191</t>
  </si>
  <si>
    <t>1110 метров</t>
  </si>
  <si>
    <t>п. Октябрьский, ул. Редкозубова</t>
  </si>
  <si>
    <t>61:02:0080104:0:103</t>
  </si>
  <si>
    <t>330 метров</t>
  </si>
  <si>
    <t>п. Щепкин, ул. Строителей</t>
  </si>
  <si>
    <t>61:02:0000000:0:334</t>
  </si>
  <si>
    <t>2100 метров</t>
  </si>
  <si>
    <t>61:02:0000000:0:327</t>
  </si>
  <si>
    <t>1300 метров</t>
  </si>
  <si>
    <t>п. Октябрьский, ул. Горького, 16</t>
  </si>
  <si>
    <t>61:02:0000000:0:312</t>
  </si>
  <si>
    <t>220 метров</t>
  </si>
  <si>
    <t>п. Октябрьский, ул. Ленина</t>
  </si>
  <si>
    <t>61:02:0000000:5418</t>
  </si>
  <si>
    <t>1743,7 метров</t>
  </si>
  <si>
    <t>п. Октябрьский, ул. Южная</t>
  </si>
  <si>
    <t>61:02:0080109:0:106</t>
  </si>
  <si>
    <t>640 метров</t>
  </si>
  <si>
    <t>п. Щепкин, от ГРП ул. Строителей, 38-а до ул. Советская</t>
  </si>
  <si>
    <t>61:02:0000000:0:328</t>
  </si>
  <si>
    <t>200 метров</t>
  </si>
  <si>
    <t>Газопровод низкого давления</t>
  </si>
  <si>
    <t>п. Октябрьский, ул. Горького, д. 52,54,56,58</t>
  </si>
  <si>
    <t>61:02:0080109:0:111</t>
  </si>
  <si>
    <t>380 метров</t>
  </si>
  <si>
    <t>п. Октябрьский, ул. Котовского, д. 46,48, 50, 52, 54</t>
  </si>
  <si>
    <t>61:02:0080109:0:112</t>
  </si>
  <si>
    <t>310 метров</t>
  </si>
  <si>
    <t>61:02:0000000:0:329</t>
  </si>
  <si>
    <t>п. Октябрьский, ул. Ленина, 57, ул. Южная, 1, 3, 5</t>
  </si>
  <si>
    <t>61:02:0080109:0:110</t>
  </si>
  <si>
    <t>460 метров</t>
  </si>
  <si>
    <t>п. Щепкин, ул. Новая</t>
  </si>
  <si>
    <t>61:02:0080504:0:66</t>
  </si>
  <si>
    <t>450 метров</t>
  </si>
  <si>
    <t>п. Октябрьский, ул. Высоцкого, 1, 2, 3, 4, 5, ул. Ленина,  49, 51, 53, 55</t>
  </si>
  <si>
    <t>61:02:0080109:0:113</t>
  </si>
  <si>
    <t>860 метров</t>
  </si>
  <si>
    <t>п. Красный, ул. Восточная</t>
  </si>
  <si>
    <t>61:61:04/058/2008-913</t>
  </si>
  <si>
    <t>353 метра</t>
  </si>
  <si>
    <t>п. Октябрьский, ул. Школьная</t>
  </si>
  <si>
    <t>61:02:04/077/2009-513</t>
  </si>
  <si>
    <t>1524 метров</t>
  </si>
  <si>
    <t>п. Октябрьский, ул. Степная</t>
  </si>
  <si>
    <t>61:02:04/081/2009-407</t>
  </si>
  <si>
    <t>327 метров</t>
  </si>
  <si>
    <t>п. Октябрьский, ул. Новоселов</t>
  </si>
  <si>
    <t>61:02:04/077/2009-514</t>
  </si>
  <si>
    <t>893 метра</t>
  </si>
  <si>
    <t>61:02:04/077/2009-273</t>
  </si>
  <si>
    <t>357,8  метров</t>
  </si>
  <si>
    <t>п. Октябрьский, ул. Котовского</t>
  </si>
  <si>
    <t>61:02:04/066/2008-885</t>
  </si>
  <si>
    <t>1679,4 метров</t>
  </si>
  <si>
    <t>п. Октябрьский, ул. Гагарина</t>
  </si>
  <si>
    <t>61:02:04/058/2008-915</t>
  </si>
  <si>
    <t>402,7 метров</t>
  </si>
  <si>
    <t>0,0,</t>
  </si>
  <si>
    <t>п. Октябрьский, ул. Советская</t>
  </si>
  <si>
    <t>61:02:04/083/2008-256</t>
  </si>
  <si>
    <t>1703 метров</t>
  </si>
  <si>
    <t>61:02:04/033/2008-668</t>
  </si>
  <si>
    <t>520 метров</t>
  </si>
  <si>
    <t>Подземный газопровод среднего давления</t>
  </si>
  <si>
    <t>61:02:0000000:0:326</t>
  </si>
  <si>
    <t>30 метров</t>
  </si>
  <si>
    <t>Подземный распределительный газопровод низкого давления</t>
  </si>
  <si>
    <t>п. Красный,</t>
  </si>
  <si>
    <t>ул. Садовая</t>
  </si>
  <si>
    <t>61:02:0080601:193</t>
  </si>
  <si>
    <t>610 метров</t>
  </si>
  <si>
    <t>Подземный и надземный газопровод низкого давления</t>
  </si>
  <si>
    <t>61:02:04/033/2008-670</t>
  </si>
  <si>
    <t>366 метров</t>
  </si>
  <si>
    <t>п. Красный, ул. Торговая</t>
  </si>
  <si>
    <t>61:02:04/091/2008-088</t>
  </si>
  <si>
    <t>580 метров</t>
  </si>
  <si>
    <t>Надземный газопровод низкого давления</t>
  </si>
  <si>
    <t>п. Октябрьский, ул. Котовского, Высоцкого, Горького</t>
  </si>
  <si>
    <t>61:02:0080109:0:107</t>
  </si>
  <si>
    <t>160 метров</t>
  </si>
  <si>
    <t>61:02:0000000:0:311</t>
  </si>
  <si>
    <t>1220 метров</t>
  </si>
  <si>
    <t>п. Щепкин, ул. Строителей, 50 лет Октября, Новая</t>
  </si>
  <si>
    <t>61:02:0000000:0:316</t>
  </si>
  <si>
    <t>1460 метров</t>
  </si>
  <si>
    <t>Надземный газопровод среднего давления</t>
  </si>
  <si>
    <t>61:02:0000000:0:369</t>
  </si>
  <si>
    <t>Газопровод среднего давления</t>
  </si>
  <si>
    <t>п. Октябрьский, ул. Тепличная, 3, ул. Советская, 33</t>
  </si>
  <si>
    <t>61:02:0000000:0:330</t>
  </si>
  <si>
    <t>4700 метров</t>
  </si>
  <si>
    <t>п. Октябрьский, ул. Горького, 1-а</t>
  </si>
  <si>
    <t>61:02:0000000:0:340</t>
  </si>
  <si>
    <t>111 метров</t>
  </si>
  <si>
    <t>Здание ГРП</t>
  </si>
  <si>
    <t>п. Октябрьский, ул. Горького 1-б</t>
  </si>
  <si>
    <t>61:02:0080102:168</t>
  </si>
  <si>
    <t>20 кв.м</t>
  </si>
  <si>
    <t>п. Октябрьский, ул. Молодёжная 1-а</t>
  </si>
  <si>
    <t>61:02:0080109:0:114</t>
  </si>
  <si>
    <t>4 кв.м</t>
  </si>
  <si>
    <t>п. Щепкин, ул. Строителей, 38-б</t>
  </si>
  <si>
    <t>61:02:0080503:0:117</t>
  </si>
  <si>
    <t>Станция катодной защиты газопровода</t>
  </si>
  <si>
    <t>п. Красный, ул. Толстого, 1-б</t>
  </si>
  <si>
    <t>61:02:04/058/2008-914</t>
  </si>
  <si>
    <t>0,5 кв.м</t>
  </si>
  <si>
    <t>61:02:04/039/2008-327</t>
  </si>
  <si>
    <t>п. Октябрьский, ул. Гагарина, 15-а</t>
  </si>
  <si>
    <t>61:02:04/039/2008-326</t>
  </si>
  <si>
    <t>ГРП</t>
  </si>
  <si>
    <t>п. Красный, ул. Толстого, 1-а</t>
  </si>
  <si>
    <t>61:02:04/091/2008-087</t>
  </si>
  <si>
    <t>22,2 кв.м</t>
  </si>
  <si>
    <t>п. Октябрьский, ул. Садовая, 26-а</t>
  </si>
  <si>
    <t>61:02:04/039/2008-328</t>
  </si>
  <si>
    <t>Шкафной ГРП</t>
  </si>
  <si>
    <t>п. Октябрьский, ул. Степная, 36</t>
  </si>
  <si>
    <t>61:02:0080106:0:59</t>
  </si>
  <si>
    <t>2 кв.м</t>
  </si>
  <si>
    <t>п. Октябрьский, ул. Школьная, 1а</t>
  </si>
  <si>
    <t>61:02:0080105:0:48</t>
  </si>
  <si>
    <t>п. Щепкин, ул. Строителей, 1а</t>
  </si>
  <si>
    <t>61:02:0080502:0:84</t>
  </si>
  <si>
    <t>Сети наружного освещения</t>
  </si>
  <si>
    <t>61:02:0080601:0:196</t>
  </si>
  <si>
    <t>700 метров</t>
  </si>
  <si>
    <t>61:02:0000000:0:378</t>
  </si>
  <si>
    <t>2200 метров</t>
  </si>
  <si>
    <t>п. Темерницкий, ул. Сосновая</t>
  </si>
  <si>
    <t>61:02:0081101:0:139</t>
  </si>
  <si>
    <t>500 метров</t>
  </si>
  <si>
    <t>п. Темерницкий, пер. Парковый</t>
  </si>
  <si>
    <t>61:02:0081101:0:138</t>
  </si>
  <si>
    <t>600 метров</t>
  </si>
  <si>
    <t>п. Темерницкий, ул. Мира</t>
  </si>
  <si>
    <t>61:02:0081101:0:141</t>
  </si>
  <si>
    <t>п. Темерницкий, ул. Ветеранов</t>
  </si>
  <si>
    <t>61:02:0081101:0:137</t>
  </si>
  <si>
    <t>800 метров</t>
  </si>
  <si>
    <t>п. Темерницкий, ул.Спортивная</t>
  </si>
  <si>
    <t>61:02:0081101:0:136</t>
  </si>
  <si>
    <t>п. Темерницкий, ул. Степная</t>
  </si>
  <si>
    <t>61:02:0081101:0:135</t>
  </si>
  <si>
    <t>п. Темерницкий, ул. Лесная</t>
  </si>
  <si>
    <t>61:02:0081101:0:148</t>
  </si>
  <si>
    <t>п. Темерницкий, ул. Строительная</t>
  </si>
  <si>
    <t>61:02:0081101:0:146</t>
  </si>
  <si>
    <t>п. Темерницкий, ул. Моша</t>
  </si>
  <si>
    <t>61:02:0081101:0:145</t>
  </si>
  <si>
    <t>п. Темерницкий, ул. Новая</t>
  </si>
  <si>
    <t>61:02:0081101:0:149</t>
  </si>
  <si>
    <t>п. Темерницкий, ул. Западная</t>
  </si>
  <si>
    <t>61:02:0081101:0:147</t>
  </si>
  <si>
    <t>п. Темерницкий, ул. Молодежная</t>
  </si>
  <si>
    <t>61:02:0081101:0:143</t>
  </si>
  <si>
    <t>п. Темерницкий, ул. Светлая</t>
  </si>
  <si>
    <t>61:02:0081101:4:144</t>
  </si>
  <si>
    <t>п. Темерницкий, ул. Ореховая</t>
  </si>
  <si>
    <t>61:02:0081101:0:142</t>
  </si>
  <si>
    <t>61:02:0081109:0:108</t>
  </si>
  <si>
    <t>1000 метров</t>
  </si>
  <si>
    <t>61:02:0000000:0:313</t>
  </si>
  <si>
    <t>61:02:0000000:0:309</t>
  </si>
  <si>
    <t>61:02:0000000:0:315</t>
  </si>
  <si>
    <t>1200 метров</t>
  </si>
  <si>
    <t>п. Октябрьский, ул. Садовая</t>
  </si>
  <si>
    <t>61:02:0000000:0:323</t>
  </si>
  <si>
    <t>61:02:0000000:0:310</t>
  </si>
  <si>
    <t>п. Красный, у. Октябрьская</t>
  </si>
  <si>
    <t>61:02:0080601:0:204</t>
  </si>
  <si>
    <t>п. Октябрьский, ул. Молодежная</t>
  </si>
  <si>
    <t>61:02:0000000:0:319</t>
  </si>
  <si>
    <t>61:02:0000000:0:318</t>
  </si>
  <si>
    <t>п. Красный, ул. Луговая</t>
  </si>
  <si>
    <t>61:02:0080601:0:202</t>
  </si>
  <si>
    <t>п. Красный, ул. Садовая</t>
  </si>
  <si>
    <t>61:02:0080601:0:201</t>
  </si>
  <si>
    <t>п. Красный, ул. Западная</t>
  </si>
  <si>
    <t>61:02:0000000:0:343</t>
  </si>
  <si>
    <t>п. Красный, ул. Толстого</t>
  </si>
  <si>
    <t>61:02:0080601:0:205</t>
  </si>
  <si>
    <t>п. Красный, ул. Центральная</t>
  </si>
  <si>
    <t>61:02:0080601:0:198</t>
  </si>
  <si>
    <t>300 метров</t>
  </si>
  <si>
    <t>п. Красный, пер. Перспективный</t>
  </si>
  <si>
    <t>61:02:0080601:0:199</t>
  </si>
  <si>
    <t>п. Красный, пер. Цветочная</t>
  </si>
  <si>
    <t>61:02:0080601:0:200</t>
  </si>
  <si>
    <t>61:02:0000000:0:325</t>
  </si>
  <si>
    <t>1600 метров</t>
  </si>
  <si>
    <t>п. Красный, пер. Донской</t>
  </si>
  <si>
    <t>61:02:0080601:0:197</t>
  </si>
  <si>
    <t>п. Красный, ул. Островского</t>
  </si>
  <si>
    <t>61:02:0080601:0:194</t>
  </si>
  <si>
    <t>61:02:0000000:0:332</t>
  </si>
  <si>
    <t>61:02:0000000:0:333</t>
  </si>
  <si>
    <t>61:02:0000000:0:337</t>
  </si>
  <si>
    <t>п. Щепкин, ул. Крестьянская</t>
  </si>
  <si>
    <t>61:02:0080505:0:27</t>
  </si>
  <si>
    <t>61:02:0080502:0:82</t>
  </si>
  <si>
    <t>1600 м</t>
  </si>
  <si>
    <t>п. Щепкин, ул. Южная</t>
  </si>
  <si>
    <t>61:02:0000000:0:335</t>
  </si>
  <si>
    <t>600 м</t>
  </si>
  <si>
    <t>п. Щепкин, ул. Западная</t>
  </si>
  <si>
    <t>61:02:0080501:0:216</t>
  </si>
  <si>
    <t>61:02:0000000:0:317</t>
  </si>
  <si>
    <t>1000 м</t>
  </si>
  <si>
    <t>п. Октябрьский, ул. Горького</t>
  </si>
  <si>
    <t>61:02:0000000:0:322</t>
  </si>
  <si>
    <t>1500 м</t>
  </si>
  <si>
    <t>61:02:0000000:0:331</t>
  </si>
  <si>
    <t>61:02:0080601:0:203</t>
  </si>
  <si>
    <t>700 м</t>
  </si>
  <si>
    <t>х. Нижнетемерницкий, ул. Зеленая</t>
  </si>
  <si>
    <t>61:02:0080401:0:7</t>
  </si>
  <si>
    <t>1720 м</t>
  </si>
  <si>
    <t>п. Октябрьский, ул. Высоцкого</t>
  </si>
  <si>
    <t>61:02:0080109:0:109</t>
  </si>
  <si>
    <t>520 м</t>
  </si>
  <si>
    <t>Трансформатор ТМГ 11-250/10/0,4</t>
  </si>
  <si>
    <t>п. Возрожденный, ул. Молодежная</t>
  </si>
  <si>
    <t>п. Элитный, ул. Спортивная</t>
  </si>
  <si>
    <t>61:02:0080701:0:86</t>
  </si>
  <si>
    <t>100 м</t>
  </si>
  <si>
    <t>п. Элитный, ул.Центральная</t>
  </si>
  <si>
    <t>61:02:0080701:0:85</t>
  </si>
  <si>
    <t>п.Красный, ул.Пионерская</t>
  </si>
  <si>
    <t>61:02:0080601:0:195</t>
  </si>
  <si>
    <t>500 м</t>
  </si>
  <si>
    <t>Аллея</t>
  </si>
  <si>
    <t>61:02:0000000:0:375</t>
  </si>
  <si>
    <t>61:02:0000000:0:381</t>
  </si>
  <si>
    <t>Тротуар</t>
  </si>
  <si>
    <t>61:02:0000000:0:345</t>
  </si>
  <si>
    <t>1400 м</t>
  </si>
  <si>
    <t>нет</t>
  </si>
  <si>
    <t>278 м</t>
  </si>
  <si>
    <t>Разрешение на ввод в эксплуатацию</t>
  </si>
  <si>
    <t>Сооружение гидротехническое</t>
  </si>
  <si>
    <t>Ростовская область, Аксайский район, район балки Мержанова</t>
  </si>
  <si>
    <t>61:02:0600001:154</t>
  </si>
  <si>
    <t>2789 кв.м.</t>
  </si>
  <si>
    <t>Решение Аксайского районного суда от 18.01.2018 г.</t>
  </si>
  <si>
    <t>61:02:0600001:155</t>
  </si>
  <si>
    <t>1035 кв.м.</t>
  </si>
  <si>
    <t>61:02:0600001:156</t>
  </si>
  <si>
    <t>2153 кв. м.</t>
  </si>
  <si>
    <t>Определение от</t>
  </si>
  <si>
    <t>Высоковольтная линия 10 кВ очистных сооружений водопровода в п. Октябрьский»</t>
  </si>
  <si>
    <t>Ростовская область, Аксайский  район, п. Октябрьский</t>
  </si>
  <si>
    <t>61:02:0000000:4536</t>
  </si>
  <si>
    <t>1,87км</t>
  </si>
  <si>
    <t>61:02:0000000:4536-61/186/2020-2</t>
  </si>
  <si>
    <t>(Казна)</t>
  </si>
  <si>
    <t>«Станция очистки»</t>
  </si>
  <si>
    <t>Ростовская область Аксайский район, п. Октябрьский</t>
  </si>
  <si>
    <t>61:02:0600004:2473</t>
  </si>
  <si>
    <t>128,7кв.м</t>
  </si>
  <si>
    <t>61:02:0600004:2473-61/186/2020-2</t>
  </si>
  <si>
    <t>«Водонапорная башня»</t>
  </si>
  <si>
    <t>61:02:0600004:2472</t>
  </si>
  <si>
    <t>322 м</t>
  </si>
  <si>
    <t>61:02:0600004:2472-61/186/2020-2</t>
  </si>
  <si>
    <t>«Насосная»</t>
  </si>
  <si>
    <t>61:02:0600004:2471</t>
  </si>
  <si>
    <t>85,3 кв.м</t>
  </si>
  <si>
    <t>61:02:0600004:2471-61/186/2020-2</t>
  </si>
  <si>
    <t>«Резервуар»</t>
  </si>
  <si>
    <t>61:02:0080106:138</t>
  </si>
  <si>
    <t>700 м.</t>
  </si>
  <si>
    <t>61:02:0080106:138-61/61/186/2020-2</t>
  </si>
  <si>
    <t>61:02:0080106:137</t>
  </si>
  <si>
    <t>61:02:0080106:137-61/186/2020-2</t>
  </si>
  <si>
    <t>1.2.СВЕДЕНИЯ О ЖИЛЫХ, НЕЖИЛЫХ ПОМЕЩЕНИЯХ</t>
  </si>
  <si>
    <t>Жилой дом</t>
  </si>
  <si>
    <t>Нежилое помещение</t>
  </si>
  <si>
    <t>61:02:0080701:629</t>
  </si>
  <si>
    <t>192-ЗС от 29.12.2008</t>
  </si>
  <si>
    <t>МБУК Щепкинского сельского поселения «Октябрьский СДК» (ОУ)</t>
  </si>
  <si>
    <t>61:02:0080503:999</t>
  </si>
  <si>
    <t>Договор дарения от 02.09.2019 г.</t>
  </si>
  <si>
    <t>Нежилое помещение гараж</t>
  </si>
  <si>
    <t>61:02:0080503:1223</t>
  </si>
  <si>
    <t>79/1  04.11.20</t>
  </si>
  <si>
    <t>МО «Щепкинского сельского поселения»(казна)</t>
  </si>
  <si>
    <t>п. Красный, ул. Восточная, 2</t>
  </si>
  <si>
    <t>440,0 кв.м</t>
  </si>
  <si>
    <t>2. ДВИЖИМОЕ ИМУЩЕСТВО</t>
  </si>
  <si>
    <t>П/П</t>
  </si>
  <si>
    <t>Наименование</t>
  </si>
  <si>
    <t>Адрес, местоположение имущества</t>
  </si>
  <si>
    <t>Балансовая стоимость</t>
  </si>
  <si>
    <t>Остаточная стоимость</t>
  </si>
  <si>
    <t>Правообладатель</t>
  </si>
  <si>
    <t>Основание приобретения</t>
  </si>
  <si>
    <t>Дата приобретения</t>
  </si>
  <si>
    <t>Техническая часть газопровода</t>
  </si>
  <si>
    <t>п. Октябрьский, ул. Молодежная, д.1а</t>
  </si>
  <si>
    <t>п. Щепкин, ул. Строителей, 38 б</t>
  </si>
  <si>
    <t>п. Красный, ул. Толстого, 1 а</t>
  </si>
  <si>
    <t>п. Октябрьский, ул. Школьная, 1 а</t>
  </si>
  <si>
    <t>15100, 00</t>
  </si>
  <si>
    <t>Знак дорожный 1.23, 4 шт</t>
  </si>
  <si>
    <t>п. Октябрьский, ул. Советская, ул. Горького</t>
  </si>
  <si>
    <t>Администрация Щепкинского сельского поселения</t>
  </si>
  <si>
    <t>Программа БДД на 2012 год</t>
  </si>
  <si>
    <t>Зона санитарной охраны буровой на воду скважины</t>
  </si>
  <si>
    <t>п. Октябрьский</t>
  </si>
  <si>
    <t>Программа ЖКХ на 2013 год</t>
  </si>
  <si>
    <t>Сканер HP 5590</t>
  </si>
  <si>
    <t>служебная необходимость</t>
  </si>
  <si>
    <t>Сплит система 2012</t>
  </si>
  <si>
    <t>Брошуратор</t>
  </si>
  <si>
    <t>Копировальный аппарат Kyocera TA 180</t>
  </si>
  <si>
    <t>Мини АТС</t>
  </si>
  <si>
    <t xml:space="preserve">Система видеонаблюдения </t>
  </si>
  <si>
    <t>Сплит система 1009Н</t>
  </si>
  <si>
    <t>Сплит система 1012</t>
  </si>
  <si>
    <t>Телефон Panasonic KX-TS 2368</t>
  </si>
  <si>
    <t xml:space="preserve">Принтер Лазерный Samsung ML -2851HD </t>
  </si>
  <si>
    <t>Компьютер в сборе</t>
  </si>
  <si>
    <t xml:space="preserve"> (для ЗУМО)</t>
  </si>
  <si>
    <t>Принтер Xerox Phaser 3122</t>
  </si>
  <si>
    <t>Ноутбук HP Compaq Presario 2010+</t>
  </si>
  <si>
    <t>Принтер лазерный Samsung ML -2851 ND</t>
  </si>
  <si>
    <t>Жесткий диск</t>
  </si>
  <si>
    <t>Принтер HP LazerJet1150</t>
  </si>
  <si>
    <t>Принтер лазерный Xerox 3435DN</t>
  </si>
  <si>
    <t>Пожарный гидрант</t>
  </si>
  <si>
    <t>п. Элитный</t>
  </si>
  <si>
    <t>Мотопомпа GTP80</t>
  </si>
  <si>
    <t>п.Октябрьский, ул. Советская</t>
  </si>
  <si>
    <t>Знак дорожный 1.23</t>
  </si>
  <si>
    <t>п. Октябрьский, ул. Горького.</t>
  </si>
  <si>
    <t>Знак дорожный 3.24</t>
  </si>
  <si>
    <t>Знак дорожный 5.20</t>
  </si>
  <si>
    <t>п. Красный, ул. Мирная</t>
  </si>
  <si>
    <t xml:space="preserve">Насос глубинный ЭЦВ </t>
  </si>
  <si>
    <t>Оборудование КНС</t>
  </si>
  <si>
    <t>п. Октябрьский, ул. Советская, 40</t>
  </si>
  <si>
    <t>п. Октябрьский, ул. Производственная,9</t>
  </si>
  <si>
    <t>ПУМ-1.02 на базе трактора Беларус</t>
  </si>
  <si>
    <t>п. Темерницкий, ул. Спортивная, 7</t>
  </si>
  <si>
    <t>Договор ответственного хранения с ООО «Темерницкое»</t>
  </si>
  <si>
    <t>Трактор ХТЗ-150 К-09</t>
  </si>
  <si>
    <t>Договор аренды от 14.05.2016 г. с ООО «Темерницкое»</t>
  </si>
  <si>
    <t>Рациональное использование</t>
  </si>
  <si>
    <t xml:space="preserve">Экскаватор одноковшовый ЭО-2101 </t>
  </si>
  <si>
    <t>Краснодарский край, ст. Стародеревянковская, ул. Кирова, 20</t>
  </si>
  <si>
    <t>Договор аренды от 14.05.2016 г. с ООО «Жилкомстрой»</t>
  </si>
  <si>
    <t xml:space="preserve">рациональное использование </t>
  </si>
  <si>
    <t xml:space="preserve">Автомобиль Chevrolet Niva 212300-55 (2016 г.) </t>
  </si>
  <si>
    <t>КО-823 на шасси КАМАЗ-65115</t>
  </si>
  <si>
    <t>Ростовская обл., г. Аксай, пр. Ленина, 40, оф. 204 А</t>
  </si>
  <si>
    <t>Договор аренды от 11.11.2015 г. с ООО»Стрим»</t>
  </si>
  <si>
    <t>Мусоровоз Зил-433362</t>
  </si>
  <si>
    <t>г. Аксай, ул. Луначарского,16</t>
  </si>
  <si>
    <t>Договор аренды от 14.05.2016 г. с ООО «Южный город»</t>
  </si>
  <si>
    <t>рациональное использование</t>
  </si>
  <si>
    <t>Фигура «Звездный фейерверк»</t>
  </si>
  <si>
    <t>Брифинг-приставка</t>
  </si>
  <si>
    <t>Кресло из натуральной кожи</t>
  </si>
  <si>
    <t>Качалка балансир</t>
  </si>
  <si>
    <t>Качели одноместные</t>
  </si>
  <si>
    <t>Детская площадка</t>
  </si>
  <si>
    <t>п. Возрожденный, ул. Центральная</t>
  </si>
  <si>
    <t>п. Элитный, ул. Аксайская</t>
  </si>
  <si>
    <t>п. Верхнетемерницкий, ул. Астрономическая</t>
  </si>
  <si>
    <t>Детский игровой комплекс</t>
  </si>
  <si>
    <t>Качалка на пружине «Дельфин» с каркасом</t>
  </si>
  <si>
    <t>Спортивный комплекс</t>
  </si>
  <si>
    <t>Стул деревянный + натуральная кожа</t>
  </si>
  <si>
    <t>П. Октябрьский, ул Советская, 23</t>
  </si>
  <si>
    <t>100. </t>
  </si>
  <si>
    <t>101. </t>
  </si>
  <si>
    <t>102. </t>
  </si>
  <si>
    <t>103. </t>
  </si>
  <si>
    <t>104. </t>
  </si>
  <si>
    <t>105. </t>
  </si>
  <si>
    <t>106. </t>
  </si>
  <si>
    <t>107. </t>
  </si>
  <si>
    <t>108. </t>
  </si>
  <si>
    <t>109. </t>
  </si>
  <si>
    <t>110. </t>
  </si>
  <si>
    <t>Шкаф для документов</t>
  </si>
  <si>
    <t>111. </t>
  </si>
  <si>
    <t>112. </t>
  </si>
  <si>
    <t>113. </t>
  </si>
  <si>
    <t>114. </t>
  </si>
  <si>
    <t>115. </t>
  </si>
  <si>
    <t>116. </t>
  </si>
  <si>
    <t>117. </t>
  </si>
  <si>
    <t>118. </t>
  </si>
  <si>
    <t>119. </t>
  </si>
  <si>
    <t>120. </t>
  </si>
  <si>
    <t>121. </t>
  </si>
  <si>
    <t>122. </t>
  </si>
  <si>
    <t>123. </t>
  </si>
  <si>
    <t>124. </t>
  </si>
  <si>
    <t>125. </t>
  </si>
  <si>
    <t>126. </t>
  </si>
  <si>
    <t>Шкаф для одежды узкий</t>
  </si>
  <si>
    <t>127. </t>
  </si>
  <si>
    <t>128. </t>
  </si>
  <si>
    <t>129. </t>
  </si>
  <si>
    <t>130. </t>
  </si>
  <si>
    <t>131. </t>
  </si>
  <si>
    <t>Стенд для ГО и ЧС</t>
  </si>
  <si>
    <t>132. </t>
  </si>
  <si>
    <t>133. </t>
  </si>
  <si>
    <t>134. </t>
  </si>
  <si>
    <t>Стол компьютерный угловой</t>
  </si>
  <si>
    <t>135. </t>
  </si>
  <si>
    <t>136. </t>
  </si>
  <si>
    <t>137. </t>
  </si>
  <si>
    <t>138. </t>
  </si>
  <si>
    <t>139. </t>
  </si>
  <si>
    <t>140. </t>
  </si>
  <si>
    <t>141. </t>
  </si>
  <si>
    <t>142. </t>
  </si>
  <si>
    <t>143. </t>
  </si>
  <si>
    <t>144. </t>
  </si>
  <si>
    <t>145. </t>
  </si>
  <si>
    <t>Кресло подъемно-поворотное с подлокотниками</t>
  </si>
  <si>
    <t>146. </t>
  </si>
  <si>
    <t>147. </t>
  </si>
  <si>
    <t>148. </t>
  </si>
  <si>
    <t>149. </t>
  </si>
  <si>
    <t>150. </t>
  </si>
  <si>
    <t>151. </t>
  </si>
  <si>
    <t>152. </t>
  </si>
  <si>
    <t>153. </t>
  </si>
  <si>
    <t>154. </t>
  </si>
  <si>
    <t>155. </t>
  </si>
  <si>
    <t>Стенд информационный</t>
  </si>
  <si>
    <t>156. </t>
  </si>
  <si>
    <t>157. </t>
  </si>
  <si>
    <t>Тумба для оргтехники</t>
  </si>
  <si>
    <t>158. </t>
  </si>
  <si>
    <t>Шкаф цвет тирольский дуб темный</t>
  </si>
  <si>
    <t>159. </t>
  </si>
  <si>
    <t>Сплит система SUPRA SA07HB</t>
  </si>
  <si>
    <t>160. </t>
  </si>
  <si>
    <t>Сейф ASK46</t>
  </si>
  <si>
    <t>161. </t>
  </si>
  <si>
    <t>Каркас тумбы</t>
  </si>
  <si>
    <t>162. </t>
  </si>
  <si>
    <t xml:space="preserve">Стол полукруглый с одной опорой </t>
  </si>
  <si>
    <t>163. </t>
  </si>
  <si>
    <t>Тумба 004295</t>
  </si>
  <si>
    <t>164. </t>
  </si>
  <si>
    <t>Стол компьютерный</t>
  </si>
  <si>
    <t>165. </t>
  </si>
  <si>
    <t xml:space="preserve">Тумба мобильная </t>
  </si>
  <si>
    <t>166. </t>
  </si>
  <si>
    <t>Стол полукруглый с двумя опорами</t>
  </si>
  <si>
    <t>167. </t>
  </si>
  <si>
    <t>Жалюзи</t>
  </si>
  <si>
    <t>168. </t>
  </si>
  <si>
    <t>Стол для заседаний</t>
  </si>
  <si>
    <t>169. </t>
  </si>
  <si>
    <t>Стол полукруглый с одной опорой</t>
  </si>
  <si>
    <t>170. </t>
  </si>
  <si>
    <t>Бесперебойник ИБП IPPON Smart Pover Pro 2000VA</t>
  </si>
  <si>
    <t>171. </t>
  </si>
  <si>
    <t>172. </t>
  </si>
  <si>
    <t>Принтер лазерный XEROX 3435DN монохромный</t>
  </si>
  <si>
    <t>173. </t>
  </si>
  <si>
    <t>Ноутбук 2014 ASUS X550LA-Xo037H</t>
  </si>
  <si>
    <t>174. </t>
  </si>
  <si>
    <t>Принтер HP Laser GetP 1005</t>
  </si>
  <si>
    <t>175. </t>
  </si>
  <si>
    <t>Рабочее место Тереховой</t>
  </si>
  <si>
    <t>176. </t>
  </si>
  <si>
    <t>Принтер лазерный Xerox 3435DN монохромный</t>
  </si>
  <si>
    <t>177. </t>
  </si>
  <si>
    <t>АТС</t>
  </si>
  <si>
    <t>178. </t>
  </si>
  <si>
    <t>Прицеп тракторный 2 ПТС-4,5 с наставными бортами</t>
  </si>
  <si>
    <t>п. Октябрьский, ул Советская, 23</t>
  </si>
  <si>
    <t>179. </t>
  </si>
  <si>
    <t>Качалка баланс малая п. Щепкин</t>
  </si>
  <si>
    <t>180. </t>
  </si>
  <si>
    <t>Качалка на пружине «Петушок» п. Щепкин</t>
  </si>
  <si>
    <t>181. </t>
  </si>
  <si>
    <t>Карусель с каркасом</t>
  </si>
  <si>
    <t>182. </t>
  </si>
  <si>
    <t>Песочница п. Щепкин</t>
  </si>
  <si>
    <t>183. </t>
  </si>
  <si>
    <t>Лиана Малая п. Щепкин</t>
  </si>
  <si>
    <t>184. </t>
  </si>
  <si>
    <t xml:space="preserve">Детский игровой комплекс </t>
  </si>
  <si>
    <t>П. Октябрьский, ул. Школьная, Новоселов</t>
  </si>
  <si>
    <t>185. </t>
  </si>
  <si>
    <t>П. Октябрьский, ул. Советская, 36 - парк</t>
  </si>
  <si>
    <t>186. </t>
  </si>
  <si>
    <t>П. Щепкин, ул. Строителей, парк</t>
  </si>
  <si>
    <t>187. </t>
  </si>
  <si>
    <t>П. Верхнетемерницкий, ул. Юпитера, 1</t>
  </si>
  <si>
    <t>188. </t>
  </si>
  <si>
    <t>МФУ А4 Kyocera</t>
  </si>
  <si>
    <t>Служебная необходимость</t>
  </si>
  <si>
    <t>189. </t>
  </si>
  <si>
    <t>Компьютер в сборе (системный блок CityLine i3622+Монитор ЖК ASUS VS247NR 23/6”)</t>
  </si>
  <si>
    <t>190. </t>
  </si>
  <si>
    <t>Компьютер в сборе (системный блок NTEL Dual-Core+ Монитор ЖК ASUS VS247NR 23/6”)</t>
  </si>
  <si>
    <t>191. </t>
  </si>
  <si>
    <t>192. </t>
  </si>
  <si>
    <t>193. </t>
  </si>
  <si>
    <t>Планшет Irbis</t>
  </si>
  <si>
    <t>194. </t>
  </si>
  <si>
    <t>Компьютер в сборе (системный блок CityLineDigital i7051+ЖК-Монитор Samsung 24”)</t>
  </si>
  <si>
    <t>195. </t>
  </si>
  <si>
    <t>Прицеп 821303 «Нива» оцинкованный с высоким тентом</t>
  </si>
  <si>
    <t>196. </t>
  </si>
  <si>
    <t>Бочка полиэтиленовая ПГ 750 (760*1070*1070) диаметр крышки 330</t>
  </si>
  <si>
    <t>197. </t>
  </si>
  <si>
    <t>Мотопомпа МП-40П Навигатор</t>
  </si>
  <si>
    <t>198. </t>
  </si>
  <si>
    <t>Ресепшен</t>
  </si>
  <si>
    <t>199. </t>
  </si>
  <si>
    <t>200. </t>
  </si>
  <si>
    <t>Стол угловой</t>
  </si>
  <si>
    <t>201. </t>
  </si>
  <si>
    <t>Брифинг</t>
  </si>
  <si>
    <t>202. </t>
  </si>
  <si>
    <t>203. </t>
  </si>
  <si>
    <t>Полка навесная</t>
  </si>
  <si>
    <t>204. </t>
  </si>
  <si>
    <t>205. </t>
  </si>
  <si>
    <t>206. </t>
  </si>
  <si>
    <t xml:space="preserve">Детская песочница </t>
  </si>
  <si>
    <t>207. </t>
  </si>
  <si>
    <t>п. Нижнетемерницкий, ул. Зеленая</t>
  </si>
  <si>
    <t>208. </t>
  </si>
  <si>
    <t>209. </t>
  </si>
  <si>
    <t xml:space="preserve">Карусель </t>
  </si>
  <si>
    <t>210. </t>
  </si>
  <si>
    <t>211. </t>
  </si>
  <si>
    <t>Качели двойные</t>
  </si>
  <si>
    <t>212. </t>
  </si>
  <si>
    <t>213. </t>
  </si>
  <si>
    <t xml:space="preserve">Качалка балансир </t>
  </si>
  <si>
    <t>214. </t>
  </si>
  <si>
    <t>215. </t>
  </si>
  <si>
    <t xml:space="preserve">Спортивный комплекс ГК-9 </t>
  </si>
  <si>
    <t>216. </t>
  </si>
  <si>
    <t>217. </t>
  </si>
  <si>
    <t>п. Октябрьский, ул. Советская 36</t>
  </si>
  <si>
    <t>218. </t>
  </si>
  <si>
    <t>219. </t>
  </si>
  <si>
    <t xml:space="preserve">Забор 3*1 м </t>
  </si>
  <si>
    <t>220. </t>
  </si>
  <si>
    <t>221. </t>
  </si>
  <si>
    <t>222. </t>
  </si>
  <si>
    <t>223. </t>
  </si>
  <si>
    <t>224. </t>
  </si>
  <si>
    <t>225. </t>
  </si>
  <si>
    <t>226. </t>
  </si>
  <si>
    <t xml:space="preserve">Лавочка без спинки </t>
  </si>
  <si>
    <t>227. </t>
  </si>
  <si>
    <t xml:space="preserve">Лавочка со спинкой </t>
  </si>
  <si>
    <t>228. </t>
  </si>
  <si>
    <t>229. </t>
  </si>
  <si>
    <t>230. </t>
  </si>
  <si>
    <t>231. </t>
  </si>
  <si>
    <t xml:space="preserve">Качалка на пружине «Дельфин» </t>
  </si>
  <si>
    <t>232. </t>
  </si>
  <si>
    <t>Качалка на пружине «Дельфин»</t>
  </si>
  <si>
    <t>233. </t>
  </si>
  <si>
    <t xml:space="preserve">Качалка на пружине «Пчелка» </t>
  </si>
  <si>
    <t>234. </t>
  </si>
  <si>
    <t>Качалка на пружине «Пчелка»</t>
  </si>
  <si>
    <t>235. </t>
  </si>
  <si>
    <t xml:space="preserve">Спортивный комплекс «Вертушка» </t>
  </si>
  <si>
    <t>236. </t>
  </si>
  <si>
    <t>МФУ Canon i-SENSYS MF244dw</t>
  </si>
  <si>
    <t>237. </t>
  </si>
  <si>
    <t>Охранная сигнализация</t>
  </si>
  <si>
    <t>238. </t>
  </si>
  <si>
    <t>Автомобиль Chevrolet Niva 212300-55 светло-серебристый металлик 2018 года</t>
  </si>
  <si>
    <t>239. </t>
  </si>
  <si>
    <t>Сетка футбольная (размер 7,5*2,5*2*2; ячейки 100 мм., нить 5,0 мм)</t>
  </si>
  <si>
    <t>240. </t>
  </si>
  <si>
    <t>Турниковый комплекс Workout SPORTMEN</t>
  </si>
  <si>
    <t>27.07.2018г.</t>
  </si>
  <si>
    <t>241. </t>
  </si>
  <si>
    <t>Уличный тренажер Тяга верхняя ROMANA</t>
  </si>
  <si>
    <t>242. </t>
  </si>
  <si>
    <t>Уличный тренажер Жим от груди ROMANA</t>
  </si>
  <si>
    <t>243. </t>
  </si>
  <si>
    <t>Уличный тренажер Жим ногами ROMANA</t>
  </si>
  <si>
    <t>244. </t>
  </si>
  <si>
    <t>Уличный тренажер Жим к груди ROMANA</t>
  </si>
  <si>
    <t>245. </t>
  </si>
  <si>
    <t>Уличный тренажер Твистер ROMANA</t>
  </si>
  <si>
    <t>246. </t>
  </si>
  <si>
    <t>Уличный тренажер Маятник ROMANA</t>
  </si>
  <si>
    <t>247. </t>
  </si>
  <si>
    <t>Уличный тренажер Эллиптический ROMANA</t>
  </si>
  <si>
    <t>248. </t>
  </si>
  <si>
    <t>Уличный тренажер Гребля ROMANA</t>
  </si>
  <si>
    <t>249. </t>
  </si>
  <si>
    <t>Ограждение (34 шт.)</t>
  </si>
  <si>
    <t>250. </t>
  </si>
  <si>
    <t>Лавочка (3 шт)</t>
  </si>
  <si>
    <t>251. </t>
  </si>
  <si>
    <t>Урна (2 шт.)</t>
  </si>
  <si>
    <t>252. </t>
  </si>
  <si>
    <t>Автомобиль Chevrolet niva 212300-55</t>
  </si>
  <si>
    <t>п. Октябрьский ул. Советская 23</t>
  </si>
  <si>
    <t>30.08.2019 г.</t>
  </si>
  <si>
    <t>253. </t>
  </si>
  <si>
    <t>п/п</t>
  </si>
  <si>
    <t>Полное наименование и организационно-правовая форма юридического лица</t>
  </si>
  <si>
    <t>ИНН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</si>
  <si>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</si>
  <si>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</t>
  </si>
  <si>
    <t>Данные о балансовой и остаточной стоимости средств</t>
  </si>
  <si>
    <t>Среднесписочная численность работников</t>
  </si>
  <si>
    <t>(человек)</t>
  </si>
  <si>
    <t>Балансовая стоимость средств</t>
  </si>
  <si>
    <t>(руб.)</t>
  </si>
  <si>
    <t>Остаточная стоимость средств</t>
  </si>
  <si>
    <t>346717, Ростовская область, Аксайский район, п. Октябрьский, ул. Советская, 23</t>
  </si>
  <si>
    <t>ОГРН -1056102027013 от 11.11.2005 года</t>
  </si>
  <si>
    <t xml:space="preserve">Областной закон от 27.12.2004 г. </t>
  </si>
  <si>
    <t>№240-ЗС «Об установлении границ и наделении соответствующим статусом мун. образования «Аксайский район» и мун. образований в его составе.</t>
  </si>
  <si>
    <t>Муниципальное бюджетное учреждение культуры Щепкинского сельского поселения «Октябрьский сельский дом культуры»</t>
  </si>
  <si>
    <t>346717, Ростовская область, Аксайский район, п. Октябрьский, ул. Советская, 36</t>
  </si>
  <si>
    <t>ОГРН 1046102003628 от 29.11.2011 года</t>
  </si>
  <si>
    <t>Постановление Главы Щепкинского сельского поселения от 26.12.2006 года №762 «Об изменении устава МУК АР «Октябрьский СДК»</t>
  </si>
  <si>
    <t>Муниципальное казенноеучреждение Щепкинского сельского поселения «Благоустройство и ЖКХ»</t>
  </si>
  <si>
    <t xml:space="preserve">                                                                                                                                                УТВЕРЖДАЮ</t>
  </si>
  <si>
    <t>1.          </t>
  </si>
  <si>
    <t>2.          </t>
  </si>
  <si>
    <t>3.          </t>
  </si>
  <si>
    <t>4.          </t>
  </si>
  <si>
    <t>5.          </t>
  </si>
  <si>
    <t>6.          </t>
  </si>
  <si>
    <t>7.          </t>
  </si>
  <si>
    <t>8.          </t>
  </si>
  <si>
    <t>9.          </t>
  </si>
  <si>
    <t>10.       </t>
  </si>
  <si>
    <t>11.       </t>
  </si>
  <si>
    <t>12.       </t>
  </si>
  <si>
    <t>13.       </t>
  </si>
  <si>
    <t>14.       </t>
  </si>
  <si>
    <t>15.       </t>
  </si>
  <si>
    <t>16.       </t>
  </si>
  <si>
    <t>17.       </t>
  </si>
  <si>
    <t>18.       </t>
  </si>
  <si>
    <t>19.       </t>
  </si>
  <si>
    <t>20.       </t>
  </si>
  <si>
    <t>21.       </t>
  </si>
  <si>
    <t>22.       </t>
  </si>
  <si>
    <t>23.       </t>
  </si>
  <si>
    <t>24.       </t>
  </si>
  <si>
    <t>1.    </t>
  </si>
  <si>
    <t>2.    </t>
  </si>
  <si>
    <t>3.    </t>
  </si>
  <si>
    <t>4.    </t>
  </si>
  <si>
    <t>5.    </t>
  </si>
  <si>
    <t>6.    </t>
  </si>
  <si>
    <t>7.    </t>
  </si>
  <si>
    <t>8.    </t>
  </si>
  <si>
    <t>9.    </t>
  </si>
  <si>
    <t>10.                </t>
  </si>
  <si>
    <t>11.                </t>
  </si>
  <si>
    <t>12.                </t>
  </si>
  <si>
    <t>13.                </t>
  </si>
  <si>
    <t>14.                </t>
  </si>
  <si>
    <t>15.                </t>
  </si>
  <si>
    <t>16.                </t>
  </si>
  <si>
    <t>17.                </t>
  </si>
  <si>
    <t>18.                </t>
  </si>
  <si>
    <t>19.                </t>
  </si>
  <si>
    <t>20.                </t>
  </si>
  <si>
    <t>21.                </t>
  </si>
  <si>
    <t>22.                </t>
  </si>
  <si>
    <t>23.                </t>
  </si>
  <si>
    <t>24.                </t>
  </si>
  <si>
    <t>25.                </t>
  </si>
  <si>
    <t>26.                </t>
  </si>
  <si>
    <t>27.                </t>
  </si>
  <si>
    <t>28.                </t>
  </si>
  <si>
    <t>29.                </t>
  </si>
  <si>
    <t>30.                </t>
  </si>
  <si>
    <t>31.                </t>
  </si>
  <si>
    <t>32.                </t>
  </si>
  <si>
    <t>33.                </t>
  </si>
  <si>
    <t>34.                </t>
  </si>
  <si>
    <t>35.                </t>
  </si>
  <si>
    <t>36.                </t>
  </si>
  <si>
    <t>37.                </t>
  </si>
  <si>
    <t>38.                </t>
  </si>
  <si>
    <t>39.                </t>
  </si>
  <si>
    <t>40.                </t>
  </si>
  <si>
    <t>41.                </t>
  </si>
  <si>
    <t>42.                </t>
  </si>
  <si>
    <t>43.                </t>
  </si>
  <si>
    <t>44.                </t>
  </si>
  <si>
    <t>45.                </t>
  </si>
  <si>
    <t>46.                </t>
  </si>
  <si>
    <t>47.                </t>
  </si>
  <si>
    <t>48.                </t>
  </si>
  <si>
    <t>49.                </t>
  </si>
  <si>
    <t>50.                </t>
  </si>
  <si>
    <t>51.                </t>
  </si>
  <si>
    <t>52.                </t>
  </si>
  <si>
    <t>53.                </t>
  </si>
  <si>
    <t>54.                </t>
  </si>
  <si>
    <t>55.                </t>
  </si>
  <si>
    <t>56.                </t>
  </si>
  <si>
    <t>57.                </t>
  </si>
  <si>
    <t>58.                </t>
  </si>
  <si>
    <t>59.                </t>
  </si>
  <si>
    <t>60.                </t>
  </si>
  <si>
    <t>61.                </t>
  </si>
  <si>
    <t>62.                </t>
  </si>
  <si>
    <t>63.                </t>
  </si>
  <si>
    <t>64.                </t>
  </si>
  <si>
    <t>65.                </t>
  </si>
  <si>
    <t>66.                </t>
  </si>
  <si>
    <t>67.                </t>
  </si>
  <si>
    <t>68.                </t>
  </si>
  <si>
    <t>69.                </t>
  </si>
  <si>
    <t>70.                </t>
  </si>
  <si>
    <t>71.                </t>
  </si>
  <si>
    <t>72.                </t>
  </si>
  <si>
    <t>73.                </t>
  </si>
  <si>
    <t>74.                </t>
  </si>
  <si>
    <t>75.                </t>
  </si>
  <si>
    <t>76.                </t>
  </si>
  <si>
    <t>77.                </t>
  </si>
  <si>
    <t>78.                </t>
  </si>
  <si>
    <t>79.                </t>
  </si>
  <si>
    <t>80.                </t>
  </si>
  <si>
    <t>81.                </t>
  </si>
  <si>
    <t>82.                </t>
  </si>
  <si>
    <t>83.                </t>
  </si>
  <si>
    <t>84.                </t>
  </si>
  <si>
    <t>85.                </t>
  </si>
  <si>
    <t>86.                </t>
  </si>
  <si>
    <t>87.                </t>
  </si>
  <si>
    <t>88.                </t>
  </si>
  <si>
    <t>89.                </t>
  </si>
  <si>
    <t>90.                </t>
  </si>
  <si>
    <t>91.                </t>
  </si>
  <si>
    <t>92.                </t>
  </si>
  <si>
    <t>93.                </t>
  </si>
  <si>
    <t>94.                </t>
  </si>
  <si>
    <t>95.                </t>
  </si>
  <si>
    <t>96.                </t>
  </si>
  <si>
    <t>97.                </t>
  </si>
  <si>
    <t>98.                </t>
  </si>
  <si>
    <t>99.                </t>
  </si>
  <si>
    <t>100.             </t>
  </si>
  <si>
    <t>101.             </t>
  </si>
  <si>
    <t>102.             </t>
  </si>
  <si>
    <t>103.             </t>
  </si>
  <si>
    <t>104.             </t>
  </si>
  <si>
    <t>105.             </t>
  </si>
  <si>
    <t>106.             </t>
  </si>
  <si>
    <t>107.             </t>
  </si>
  <si>
    <t>108.             </t>
  </si>
  <si>
    <t>109.             </t>
  </si>
  <si>
    <t>110.             </t>
  </si>
  <si>
    <t>111.             </t>
  </si>
  <si>
    <t>112.             </t>
  </si>
  <si>
    <t>113.             </t>
  </si>
  <si>
    <t>114.             </t>
  </si>
  <si>
    <t>115.             </t>
  </si>
  <si>
    <t>116.             </t>
  </si>
  <si>
    <t>117.             </t>
  </si>
  <si>
    <t>118.             </t>
  </si>
  <si>
    <t>119.             </t>
  </si>
  <si>
    <t>120.             </t>
  </si>
  <si>
    <t>121.             </t>
  </si>
  <si>
    <t>122.             </t>
  </si>
  <si>
    <t>123.             </t>
  </si>
  <si>
    <t>124.             </t>
  </si>
  <si>
    <t>Ростовская область, Аксайский район,  п. Щепкин, ул.Советская,1а</t>
  </si>
  <si>
    <t>125.             </t>
  </si>
  <si>
    <t>Ростовская область, Аксайский район, п. Элитный, ул.Центральная,13</t>
  </si>
  <si>
    <t>126.             </t>
  </si>
  <si>
    <t>Ростовская область, Аксайский район,  п. Щепкин, ул. Строителей, 38 А</t>
  </si>
  <si>
    <t>127.             </t>
  </si>
  <si>
    <t>128.             </t>
  </si>
  <si>
    <t>Ростовская область, Аксайский район,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</si>
  <si>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</si>
  <si>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</si>
  <si>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</si>
  <si>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</si>
  <si>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</si>
  <si>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</si>
  <si>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</si>
  <si>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</si>
  <si>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</si>
  <si>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10.     </t>
  </si>
  <si>
    <t>11.     </t>
  </si>
  <si>
    <t>12.     </t>
  </si>
  <si>
    <t>13.     </t>
  </si>
  <si>
    <t>14.     </t>
  </si>
  <si>
    <t>15.     </t>
  </si>
  <si>
    <t>16.     </t>
  </si>
  <si>
    <t>17.     </t>
  </si>
  <si>
    <t>18.     </t>
  </si>
  <si>
    <t>19.     </t>
  </si>
  <si>
    <t>20.     </t>
  </si>
  <si>
    <t>21.     </t>
  </si>
  <si>
    <t>22.     </t>
  </si>
  <si>
    <t>23.     </t>
  </si>
  <si>
    <t>24.     </t>
  </si>
  <si>
    <t>25.     </t>
  </si>
  <si>
    <t>26.     </t>
  </si>
  <si>
    <t>27.     </t>
  </si>
  <si>
    <t>28.     </t>
  </si>
  <si>
    <t>29.     </t>
  </si>
  <si>
    <t>30.     </t>
  </si>
  <si>
    <t>31.     </t>
  </si>
  <si>
    <t>32.     </t>
  </si>
  <si>
    <t>33.     </t>
  </si>
  <si>
    <t>34.     </t>
  </si>
  <si>
    <t>35.     </t>
  </si>
  <si>
    <t>36.     </t>
  </si>
  <si>
    <t>37.     </t>
  </si>
  <si>
    <t>38.     </t>
  </si>
  <si>
    <t>39.     </t>
  </si>
  <si>
    <t>40.     </t>
  </si>
  <si>
    <t>41.     </t>
  </si>
  <si>
    <t>42.     </t>
  </si>
  <si>
    <t>43.     </t>
  </si>
  <si>
    <t>44.     </t>
  </si>
  <si>
    <t>45.     </t>
  </si>
  <si>
    <t>46.     </t>
  </si>
  <si>
    <t>47.     </t>
  </si>
  <si>
    <t>48.     </t>
  </si>
  <si>
    <t>49.     </t>
  </si>
  <si>
    <t>50.     </t>
  </si>
  <si>
    <t>51.     </t>
  </si>
  <si>
    <t>52.     </t>
  </si>
  <si>
    <t>53.     </t>
  </si>
  <si>
    <t>54.     </t>
  </si>
  <si>
    <t>55.     </t>
  </si>
  <si>
    <t>56.     </t>
  </si>
  <si>
    <t>57.     </t>
  </si>
  <si>
    <t>58.     </t>
  </si>
  <si>
    <t>59.     </t>
  </si>
  <si>
    <t>60.     </t>
  </si>
  <si>
    <t>61.     </t>
  </si>
  <si>
    <t>62.     </t>
  </si>
  <si>
    <t>63.     </t>
  </si>
  <si>
    <t>64.     </t>
  </si>
  <si>
    <t>65.     </t>
  </si>
  <si>
    <t>66.     </t>
  </si>
  <si>
    <t>67.     </t>
  </si>
  <si>
    <t>68.     </t>
  </si>
  <si>
    <t>69.     </t>
  </si>
  <si>
    <t>70.     </t>
  </si>
  <si>
    <t>71.     </t>
  </si>
  <si>
    <t>72.     </t>
  </si>
  <si>
    <t>73.     </t>
  </si>
  <si>
    <t>74.     </t>
  </si>
  <si>
    <t>75.     </t>
  </si>
  <si>
    <t>76.     </t>
  </si>
  <si>
    <t>77.     </t>
  </si>
  <si>
    <t>78.     </t>
  </si>
  <si>
    <t>79.     </t>
  </si>
  <si>
    <t>80.     </t>
  </si>
  <si>
    <t>81.     </t>
  </si>
  <si>
    <t>82.     </t>
  </si>
  <si>
    <t>83.     </t>
  </si>
  <si>
    <t>84.     </t>
  </si>
  <si>
    <t>85.     </t>
  </si>
  <si>
    <t>86.     </t>
  </si>
  <si>
    <t>87.     </t>
  </si>
  <si>
    <t>88.     </t>
  </si>
  <si>
    <t>89.     </t>
  </si>
  <si>
    <t>90.     </t>
  </si>
  <si>
    <t>91.     </t>
  </si>
  <si>
    <t>92.     </t>
  </si>
  <si>
    <t>93.     </t>
  </si>
  <si>
    <t>94.     </t>
  </si>
  <si>
    <t>95.     </t>
  </si>
  <si>
    <t>96.     </t>
  </si>
  <si>
    <t>97.     </t>
  </si>
  <si>
    <t>98.     </t>
  </si>
  <si>
    <t>99.     </t>
  </si>
  <si>
    <t>3. Муниципальные учреждения</t>
  </si>
  <si>
    <t>п. Красный, ул. Восточная, 3</t>
  </si>
  <si>
    <t>Мотив надпись "С Новым годом" 4 метра</t>
  </si>
  <si>
    <t>04.12.2020 г.</t>
  </si>
  <si>
    <t>Консоль "Рождественские шары"</t>
  </si>
  <si>
    <t>Световая арка "Сердце" (парк)</t>
  </si>
  <si>
    <t>стол рабочий с боковой приставкой и подвесной тумбой</t>
  </si>
  <si>
    <t>Щит информационный (парк)</t>
  </si>
  <si>
    <t>Тумба металлическая для папок и документов (ВУС)</t>
  </si>
  <si>
    <t>Компьютер в сборе (Монитор Aser 21,5+Системный блок)</t>
  </si>
  <si>
    <t>Емкость горизонтальная 500 литров</t>
  </si>
  <si>
    <t>Скамейка без подлокотников 1500*1000*550 (Щепкин площадка)</t>
  </si>
  <si>
    <t>Скамейка чугунная без спинки (парк)</t>
  </si>
  <si>
    <t>Скамейка чугунная со спинкой (парк)</t>
  </si>
  <si>
    <t>Детский игоровой комплекс (п.Возрожденный)</t>
  </si>
  <si>
    <t>Качели детские сине-желтые невысокие на цепи со спинкой (Элитный)</t>
  </si>
  <si>
    <t>Качалка балансир (Элитный)</t>
  </si>
  <si>
    <t>Качалка "Пчелка" на пружине (Элитный)</t>
  </si>
  <si>
    <t>Карусель на 6 мест (Элитный)</t>
  </si>
  <si>
    <t>Горка малая (Элитный)</t>
  </si>
  <si>
    <t>Песочница деревянная (Элитный)</t>
  </si>
  <si>
    <t>Домик для детей дошкольного возраста (Элитный)</t>
  </si>
  <si>
    <t>Остановочный павильон п.Щепкин Алексеево</t>
  </si>
  <si>
    <t>п.Щепкин Алексеево</t>
  </si>
  <si>
    <t>Ограждение мемориального памятника п.Октябрьский (братская могила)</t>
  </si>
  <si>
    <t>п.Октябрьский</t>
  </si>
  <si>
    <t>Спортивно-игровая площадка п.Щепкин ул. Советская</t>
  </si>
  <si>
    <t>МФУ Херокс (Финансы)</t>
  </si>
  <si>
    <t>Компьютер в сборе (Монитор 21,5+Системный блок)Орловская</t>
  </si>
  <si>
    <t>Компьютер в сборе (Монитор Aser+Системный блок Powercool)</t>
  </si>
  <si>
    <t>МФУ Brother 30 стр/мин</t>
  </si>
  <si>
    <t>Компьютер в сборе (Монитор Acer 21,5+Системный блок Powercool) Набока</t>
  </si>
  <si>
    <t>Ноутбук DEXP</t>
  </si>
  <si>
    <t>Компьютер в сборе (Монитор Samsung+Системный блок Cranda)</t>
  </si>
  <si>
    <t>телефон Panasonic KX-TS 2365RUW</t>
  </si>
  <si>
    <t>Компьютер в сборе (системный блок Intel Core+Монитор ЖК ASUS VS247NR 23.6")</t>
  </si>
  <si>
    <t>Счетчик газовый</t>
  </si>
  <si>
    <t>Котел PREMIUM-24ES KOREASTAR</t>
  </si>
  <si>
    <t>Компьютер в сборе (Монитор Philips+Системный блок)</t>
  </si>
  <si>
    <t>МФУ Херокс (ВУС)</t>
  </si>
  <si>
    <t>Установка лесопожарная ранцевая "Ангара"</t>
  </si>
  <si>
    <t>Установка высокого давления Каскад 12/170</t>
  </si>
  <si>
    <t>Система видеонаблюдения парк</t>
  </si>
  <si>
    <t>Сеть WI- FI (парк)</t>
  </si>
  <si>
    <t>Прицеп ССТ 7132-02 с высоким тентом 80 см и каркасом</t>
  </si>
  <si>
    <t>Гирлянда уличная LED Clip Light 12V 150мм желтый</t>
  </si>
  <si>
    <t>Щепкин площадка</t>
  </si>
  <si>
    <t>п.Возрожденный</t>
  </si>
  <si>
    <t>Элитный</t>
  </si>
  <si>
    <t>п. Красный садовая</t>
  </si>
  <si>
    <t>п. Красный, ул. Степная, Островского, Торговая.</t>
  </si>
  <si>
    <t>п. Октябрьский, ул. Школьная, Садовая</t>
  </si>
  <si>
    <t>п. Октябрьский, ул. Горького, Советская, Ленина, Новая</t>
  </si>
  <si>
    <t>п. Октябрьский, ул. Котовского, Молодежная, Горького, Ленина</t>
  </si>
  <si>
    <t>п. Октябрьский, ул. Гагарина, Школьная</t>
  </si>
  <si>
    <t>п. Октябрьский, ул. Степная, Советская</t>
  </si>
  <si>
    <t>П. Октябрьский ул. Садовая, Школьная</t>
  </si>
  <si>
    <t>П. Октябрьский ул. Степная</t>
  </si>
  <si>
    <t>П. Октябрьский ул. Горького, Советская, Ленина, Новая, Котовского</t>
  </si>
  <si>
    <t>п. Красный, ул. Пионерская, Островского, Толстого</t>
  </si>
  <si>
    <t>п. Красный Садовая, Восточная, Торговая</t>
  </si>
  <si>
    <t>565-ЗС от 03.11.2007</t>
  </si>
  <si>
    <t>п. Октябрьский,ул. Советская, 23</t>
  </si>
  <si>
    <t>п. Октябрьский, Советская 36</t>
  </si>
  <si>
    <t>Сквер</t>
  </si>
  <si>
    <t>п. Октябрьский ул. Южная</t>
  </si>
  <si>
    <t>п. Октябрьский ул. Советская 36</t>
  </si>
  <si>
    <t>ОГРН 1196196015498 от 08.04.2019 г.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</si>
  <si>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УТВЕРЖДАЮ</t>
    </r>
  </si>
  <si>
    <t xml:space="preserve">                                                                                                                                                                                           Глава Администрации Щепкинского</t>
  </si>
  <si>
    <t xml:space="preserve">                                                                                                                                                                                         сельского поселения</t>
  </si>
  <si>
    <t>ОГРН 1196196015498 от 01.11.2019 года</t>
  </si>
  <si>
    <t>Постановление Главы Щепкинского сельского поселения от</t>
  </si>
  <si>
    <t>Договор аренды от 11.11.2020 г. с ООО»Стрим»</t>
  </si>
  <si>
    <t>61:02:0080105:337</t>
  </si>
  <si>
    <t>61:02:0080105:337-61/186/2021-2</t>
  </si>
  <si>
    <t>отсутсвует</t>
  </si>
  <si>
    <t>Ростовская область, Аксайский район, п. Октябрьский</t>
  </si>
  <si>
    <t>61:02:0080103:595</t>
  </si>
  <si>
    <t>61:02:0080103:595-61/186/2021-2</t>
  </si>
  <si>
    <t>61:02:0080104:650</t>
  </si>
  <si>
    <t>61:02:0080601:1730</t>
  </si>
  <si>
    <t>Ростовская область, Аксайский район, п. Красный</t>
  </si>
  <si>
    <t>61:02:0080601:1730-61/186/2021-2</t>
  </si>
  <si>
    <t>61:02:0080401:227</t>
  </si>
  <si>
    <t>61:02:0080401:227-61/186/2021-2</t>
  </si>
  <si>
    <t>61:02:0080601:1731</t>
  </si>
  <si>
    <t>61:02:0080601:1731-61/186/2021-2</t>
  </si>
  <si>
    <t>61:02:0600006:7364-61/186/2021-2</t>
  </si>
  <si>
    <t>МО «Щекинское сельское поселение»(казна)</t>
  </si>
  <si>
    <t>МО "Щепкинское сельское поселение"(казна)</t>
  </si>
  <si>
    <t>61:02:0080502:1389</t>
  </si>
  <si>
    <t>61:02:0080502:1389-61/186/2021-2</t>
  </si>
  <si>
    <t>Ростовская область, Аксайский район, п. Октябрьский, ул. Южная 6</t>
  </si>
  <si>
    <t>61:02:0600004:52</t>
  </si>
  <si>
    <t>Земельный участок( изменение площади з.у. на дет. Площадку</t>
  </si>
  <si>
    <t>1405 кв.м. 945 кв.м.</t>
  </si>
  <si>
    <t>945579,05  635994,45</t>
  </si>
  <si>
    <t>945579,05   635994,45</t>
  </si>
  <si>
    <t>09.12.2013 г. май 2021 г</t>
  </si>
  <si>
    <t>Ростовская область, Аксайский район, Щепкинское сельское поселение</t>
  </si>
  <si>
    <t>61:02:0080503:1476</t>
  </si>
  <si>
    <t>61:02:0600004:52-61/186/2021-2</t>
  </si>
  <si>
    <t>61:02:0080503:1476-61/186/2021-2</t>
  </si>
  <si>
    <t>отсутсвуют</t>
  </si>
  <si>
    <t>снят с учета</t>
  </si>
  <si>
    <t>61:02:0080109:759</t>
  </si>
  <si>
    <t>61:02:0080109:757</t>
  </si>
  <si>
    <t>61:02:0080109:758</t>
  </si>
  <si>
    <t>61:02:0080108:614</t>
  </si>
  <si>
    <t>61:02:0080108:613</t>
  </si>
  <si>
    <t>61:02:0080103:807</t>
  </si>
  <si>
    <t>61:02:0080108:615</t>
  </si>
  <si>
    <t>61:02:0080102:439</t>
  </si>
  <si>
    <t>61:02:0080106:592</t>
  </si>
  <si>
    <t>61:02:0080505:1240</t>
  </si>
  <si>
    <t>61:02:0080504:762</t>
  </si>
  <si>
    <t>61:02:0080502:1391</t>
  </si>
  <si>
    <t>61:02:0080502:1394</t>
  </si>
  <si>
    <t>61:02:0080501:1530</t>
  </si>
  <si>
    <t>61:02:0080502:1393</t>
  </si>
  <si>
    <t>61:02:0600006:7456</t>
  </si>
  <si>
    <t>61:02:0600006:7458</t>
  </si>
  <si>
    <t>61:02:0600006:7459</t>
  </si>
  <si>
    <t>61:02:0600006:7457</t>
  </si>
  <si>
    <t>61:02:0080601:1948</t>
  </si>
  <si>
    <t>61:02:0080601:1950</t>
  </si>
  <si>
    <t>61:02:0080601:1949</t>
  </si>
  <si>
    <t>61:02:0080601:1951</t>
  </si>
  <si>
    <t>61:02:0080312:343</t>
  </si>
  <si>
    <t>61:02:0080313:317</t>
  </si>
  <si>
    <t>61:02:0080332:221</t>
  </si>
  <si>
    <t>61:02:0081006:229</t>
  </si>
  <si>
    <t>61:02:0081002:286</t>
  </si>
  <si>
    <t>61:02:0080108:609</t>
  </si>
  <si>
    <t>61:02:0080104:864</t>
  </si>
  <si>
    <t>61:02:0081101:3333</t>
  </si>
  <si>
    <t>61:02:0081101:3334</t>
  </si>
  <si>
    <t>61:02:0081101:3335</t>
  </si>
  <si>
    <t>61:02:0081101:3336</t>
  </si>
  <si>
    <t>61:02:0080306:227</t>
  </si>
  <si>
    <t>61:02:0600006:745761/186/2021-2</t>
  </si>
  <si>
    <t xml:space="preserve">61:02:0080502:1392                                        </t>
  </si>
  <si>
    <t xml:space="preserve">61:02:0080502:1392-61/186/2021-2  </t>
  </si>
  <si>
    <t>61:02:0600006:7456-61/186/2021-2</t>
  </si>
  <si>
    <t>61:02:0080601:1949-61/186/2021-2</t>
  </si>
  <si>
    <t>61:02:0080502:1391-61/186/2021-2</t>
  </si>
  <si>
    <t>61:02:0080108:609-61/186/2021-2</t>
  </si>
  <si>
    <t>61:02:0080104:864-61/186/2021-2</t>
  </si>
  <si>
    <t>61:02:0080312:343-61/186/2021-2</t>
  </si>
  <si>
    <t>61:02:0081101:3333-61/186/2021-2</t>
  </si>
  <si>
    <t>61:02:0600006:7458-61/186/2021-2</t>
  </si>
  <si>
    <t>61:02:0080601:1951-61/186/2021-2</t>
  </si>
  <si>
    <t>61:02:0080501:1530-61/186/2021-2</t>
  </si>
  <si>
    <t>61:02:0080601:1948-61/186/2021-2</t>
  </si>
  <si>
    <t>61:02:0081101:3336-61/186/2021-2</t>
  </si>
  <si>
    <t>61:02:0080108:614-61/186/2021-2</t>
  </si>
  <si>
    <t>61:02:0080306:227-61/186/2021-2</t>
  </si>
  <si>
    <t>61:02:0080103:807-61/186/2021-2</t>
  </si>
  <si>
    <t>61:02:0080109:759-61/186/2021-2</t>
  </si>
  <si>
    <t>61:02:0080106:592-61/186/2021-2</t>
  </si>
  <si>
    <t>61:02:0080108:615-61/186/2021-2</t>
  </si>
  <si>
    <t>61:02:0080310:240-61/186/2021-2</t>
  </si>
  <si>
    <t>61:02:0080332:221-61/186/2021-2</t>
  </si>
  <si>
    <t>61:02:0080313:317-61/186/2021-2</t>
  </si>
  <si>
    <t>61:02:0080108:613-61/186/2021-2</t>
  </si>
  <si>
    <t>61:02:0080109:758-61/186/2021-2</t>
  </si>
  <si>
    <t>61:02:0080109:757-61/186/2021-2</t>
  </si>
  <si>
    <t>61:02:0080102:439-61/186/2021-2</t>
  </si>
  <si>
    <t>61:02:0080501:1531</t>
  </si>
  <si>
    <t>61:02:0080501:1531-61/186/2021-2</t>
  </si>
  <si>
    <t>61:02:0081006:229-61/186/2021-2</t>
  </si>
  <si>
    <t>61:02:0080915:248-61/186/2021-2</t>
  </si>
  <si>
    <t>61:02:0081002:286-61/186/2021-2</t>
  </si>
  <si>
    <t xml:space="preserve">61:02:0080905:229 </t>
  </si>
  <si>
    <t>61:02:0080905:229-61/186/2021-2</t>
  </si>
  <si>
    <t>61:02:0080504:762-61/186/2021-2</t>
  </si>
  <si>
    <t>61:02:0080601:1950-61/186/2021-2</t>
  </si>
  <si>
    <t>61:02:0080502:1393-61/186/2021-2</t>
  </si>
  <si>
    <t>61:02:0600006:7459-61/186/2021-2</t>
  </si>
  <si>
    <t>61:02:0080505:2021-61/186/2021-2</t>
  </si>
  <si>
    <t>61:02:0081101:3334-61/186/2021-2</t>
  </si>
  <si>
    <t>61:02:0080502:1394-61/186/2021-2</t>
  </si>
  <si>
    <t>Ростовская область, Аксайский район,п. Щепкин</t>
  </si>
  <si>
    <t>61:02:0600006:7639</t>
  </si>
  <si>
    <t>61:02:0600006:7639-61/186/2021-2</t>
  </si>
  <si>
    <t>61:02:0080501:1534</t>
  </si>
  <si>
    <t>61:02:0080501:1534-61/186/2021-2</t>
  </si>
  <si>
    <t>Ростовская область, Аксайский район,Щепкинское сельское поселение</t>
  </si>
  <si>
    <t>Ростовская областть, Аксайский район, Щепкинское сельское поселение</t>
  </si>
  <si>
    <t>61:02:0081101:3357</t>
  </si>
  <si>
    <t>61:02:0081101:3357-61/186/2021-2</t>
  </si>
  <si>
    <t>61:02:0080105:550</t>
  </si>
  <si>
    <t>61:02:0000000:6874</t>
  </si>
  <si>
    <t>61:02:008105:550-61/186/2021-2</t>
  </si>
  <si>
    <t>61:02:0000000:6874-61/186/2021-2</t>
  </si>
  <si>
    <t>61:02:0080201:578-61/186/2021-1</t>
  </si>
  <si>
    <t>61:02:0080201:578</t>
  </si>
  <si>
    <t>п. Возрожденный ул. Школьная был передан ОЗ 03.11.2006</t>
  </si>
  <si>
    <t>61:02:0080505:1273</t>
  </si>
  <si>
    <t>61:02:0080503:1489</t>
  </si>
  <si>
    <t>61:02:0080505:1273-61/186/2021-2</t>
  </si>
  <si>
    <t>61:02:0080503:1489-61/186/2021-2</t>
  </si>
  <si>
    <t>что с ним делать?</t>
  </si>
  <si>
    <t>п.Октябрьский ул.Ленина 36-5-а 2 кв.м</t>
  </si>
  <si>
    <t xml:space="preserve">Земля </t>
  </si>
  <si>
    <t>п.Октябрьский ул.Советская,36 24000 кв.м</t>
  </si>
  <si>
    <t>п. Щепкин, ул.Строителей, 30000 кв.м (парк)</t>
  </si>
  <si>
    <t>п.Октябрьский,ул.Гагарнина,15 а 2 кв.м.</t>
  </si>
  <si>
    <t>п.Красный ,ул.Толстого,1 -б,2 кв.м.</t>
  </si>
  <si>
    <t xml:space="preserve">п.Октябрьский, ул.Советская,23  1007  кв.м </t>
  </si>
  <si>
    <t>АО "Октябрьское" 12000 кв.м.</t>
  </si>
  <si>
    <t xml:space="preserve">Земельный участок </t>
  </si>
  <si>
    <t>п.Щепкин 7500 кв.м.</t>
  </si>
  <si>
    <t>п. Красный 28000 кв.м.</t>
  </si>
  <si>
    <t>п.Темерницкий ул.Ереванская 7302 кв.м.</t>
  </si>
  <si>
    <t>п.Нижнетемерницкий 259 кв.м.</t>
  </si>
  <si>
    <t>п.Октябрьский, ул.Школьная 17451 кв.м.</t>
  </si>
  <si>
    <t xml:space="preserve">Земля п.Октябрьский </t>
  </si>
  <si>
    <t>Земля п.Щепкин  ул.Советская</t>
  </si>
  <si>
    <t>Земля п.Щепикн  600 кв.м.</t>
  </si>
  <si>
    <t>61:02:000000:7033</t>
  </si>
  <si>
    <t>Земля п.Щепкин  581 кв.м.</t>
  </si>
  <si>
    <t xml:space="preserve">Земля п. Октябрьский </t>
  </si>
  <si>
    <t xml:space="preserve">Земля п.Красный </t>
  </si>
  <si>
    <t xml:space="preserve">Земля  х. Нижнетемерницкий </t>
  </si>
  <si>
    <t>61:02:0080401:1227</t>
  </si>
  <si>
    <t>Земля п.Щепкин 600 кв.м.</t>
  </si>
  <si>
    <t>61:02:0600006:7364</t>
  </si>
  <si>
    <t xml:space="preserve">Земельный участок п.Щепкин  </t>
  </si>
  <si>
    <t>Земля 14  кв.м.</t>
  </si>
  <si>
    <t>61:02:0080905:229</t>
  </si>
  <si>
    <t xml:space="preserve">Земля 14 кв.м. </t>
  </si>
  <si>
    <t>61:02:0080915:248</t>
  </si>
  <si>
    <t>Земля п.Октябрьский ул.Южная 6 11970 кв.м.</t>
  </si>
  <si>
    <t>61:02:0080504:3335</t>
  </si>
  <si>
    <t>22</t>
  </si>
  <si>
    <t>678446.11</t>
  </si>
  <si>
    <t xml:space="preserve">ЗЕМЛИ КАЗНА </t>
  </si>
  <si>
    <t xml:space="preserve">Земля 14  кв.м. </t>
  </si>
  <si>
    <t>61:02:008601:1948</t>
  </si>
  <si>
    <t>61:02:0080908:247</t>
  </si>
  <si>
    <t>Земля 14 кв.м.</t>
  </si>
  <si>
    <t>61:02:0080910:240</t>
  </si>
  <si>
    <t>61:02:008502:1392</t>
  </si>
  <si>
    <t>61:02?0080503:1476</t>
  </si>
  <si>
    <t>Земля 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61:02:0600004:1902.</t>
  </si>
  <si>
    <t xml:space="preserve">Земля 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 </t>
  </si>
  <si>
    <t xml:space="preserve">Земля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61:02:0600004:1902. </t>
  </si>
  <si>
    <t xml:space="preserve">Земля 14  кв.м. 
</t>
  </si>
  <si>
    <t xml:space="preserve">Земля 14 к.в.м </t>
  </si>
  <si>
    <t xml:space="preserve">Земля 14 кв.м. 
</t>
  </si>
  <si>
    <t xml:space="preserve"> </t>
  </si>
  <si>
    <t>п. Темерницкий, пер Парковый, 18</t>
  </si>
  <si>
    <t xml:space="preserve">Администрация Щепкинского сельского поселения   </t>
  </si>
  <si>
    <t>Ноутбук HP серый 3050/4/256гб/6"1080/виндовс 10</t>
  </si>
  <si>
    <t>06.09.2021</t>
  </si>
  <si>
    <t>Компьютер в сборе (Монитор АОС 23.8 + Системный блок  PrimeBox SS301E)</t>
  </si>
  <si>
    <t xml:space="preserve">Компьютер в сборе Прайм Бокс (Монитор 21,5 + Системный блок) Зем отдел </t>
  </si>
  <si>
    <t xml:space="preserve"> Принтер лазерный HP колор лазерный цветной </t>
  </si>
  <si>
    <t>Брошюратор</t>
  </si>
  <si>
    <t>Принтер лазерный Херокс</t>
  </si>
  <si>
    <t>Световое табло 800*600*15(мобилизация)</t>
  </si>
  <si>
    <t xml:space="preserve">Система видеонабледния алощадка п.Щепкин </t>
  </si>
  <si>
    <t>18.05.2021</t>
  </si>
  <si>
    <t xml:space="preserve">Система видеонабледения башня п. Октябрьский ул. Южная </t>
  </si>
  <si>
    <t>05.07.2021</t>
  </si>
  <si>
    <t>20.12.2021</t>
  </si>
  <si>
    <t>Скамья шестигранник 2*2*0,99, металл, дерево(парк)</t>
  </si>
  <si>
    <t>14.04.2021</t>
  </si>
  <si>
    <t>Автомобиль Chevrolet niva 212300-55 2019</t>
  </si>
  <si>
    <t>Автомобиль Hyundai creta MT белая 2021 г.</t>
  </si>
  <si>
    <t>20.08.2021</t>
  </si>
  <si>
    <t>Шкаф металлический для документов 850*400*930</t>
  </si>
  <si>
    <t>Стол рабочий  угловой</t>
  </si>
  <si>
    <t>Шкаф металлический Практик  1860*850*400мм (ВУС)</t>
  </si>
  <si>
    <t>17044,22</t>
  </si>
  <si>
    <t>Областной закон от 27.12.2004 г. №240-ЗС «Об установлении границ и наделении соответствующим статусом мун. образования «Аксайский район» и мун. образований в его составе.</t>
  </si>
  <si>
    <t>12.08.2021</t>
  </si>
  <si>
    <t>Ростовская область, Аксайский район,п. Октябрьский, ул. Горького (сквер)</t>
  </si>
  <si>
    <t xml:space="preserve">Подземный газопровод среднего и низкого давления </t>
  </si>
  <si>
    <t xml:space="preserve">п.Щепкин,ул.Крестьянская </t>
  </si>
  <si>
    <t xml:space="preserve">п. Октябрьский, ул. Советская </t>
  </si>
  <si>
    <t>61:02:0080106:596</t>
  </si>
  <si>
    <t>25.01.2022</t>
  </si>
  <si>
    <t>61:02:0080106:596-186/2022-2</t>
  </si>
  <si>
    <t>61:02:0080503:1507</t>
  </si>
  <si>
    <t>61:02:0080503:1507-61/186/2022-2</t>
  </si>
  <si>
    <t>03.03.2022</t>
  </si>
  <si>
    <t>61:02:0080504:772</t>
  </si>
  <si>
    <t>21.03.2022</t>
  </si>
  <si>
    <t>61:02:0080504:772-61/186/2022-2</t>
  </si>
  <si>
    <t>61:02:0080505:1286</t>
  </si>
  <si>
    <t>61:02:0080505:1286-61/186/2022-2</t>
  </si>
  <si>
    <t>61:02:0000000:7347</t>
  </si>
  <si>
    <t>61:02:0000000:7347-61/186/2022-1</t>
  </si>
  <si>
    <t xml:space="preserve">09.12.2013 г.  </t>
  </si>
  <si>
    <t xml:space="preserve">МО  "Щепкинское сельское поселение </t>
  </si>
  <si>
    <t>61:02:0000000:7310-61/186/2021-1</t>
  </si>
  <si>
    <t>61:02:0080701:885</t>
  </si>
  <si>
    <t>61:02:0080201:811</t>
  </si>
  <si>
    <t>Высоковольтная линия 10 кВ очистных сооружений водовода в п. Октябрьский»</t>
  </si>
  <si>
    <t xml:space="preserve">Земельный участок  </t>
  </si>
  <si>
    <t>61:02:0600004:3402</t>
  </si>
  <si>
    <t>Постановление  Главы Щепкинского сельского поселения от 18.03.2019 г. №93 "Об Утверждение Устава Муниципального казенного учреждения Щепкинского сельского поселения "Благоустройство ЖКХ"</t>
  </si>
  <si>
    <t>61:02:0080201:815</t>
  </si>
  <si>
    <t>61:02:0080201:818</t>
  </si>
  <si>
    <t>23.06.2022</t>
  </si>
  <si>
    <t>61:02:0600006:5339</t>
  </si>
  <si>
    <t>08.06.2021</t>
  </si>
  <si>
    <t>61:02:0600006:5339-61/186/2021-2</t>
  </si>
  <si>
    <t>61:02:0600004:3406</t>
  </si>
  <si>
    <t>61:02:0600004:3402-61/186/2022-1</t>
  </si>
  <si>
    <t>61:02:0080201:818-61/186/2022-1</t>
  </si>
  <si>
    <t>14.07.2022</t>
  </si>
  <si>
    <t>06.06.2022</t>
  </si>
  <si>
    <t>61:02:0080201:811-61/186/2022-2</t>
  </si>
  <si>
    <t>03.06.2022</t>
  </si>
  <si>
    <t>61:02:0080701:885-61/186/2022-2</t>
  </si>
  <si>
    <t>61:02:0081101:3478</t>
  </si>
  <si>
    <t>61:02:0081101:3479</t>
  </si>
  <si>
    <t>30.08.2019</t>
  </si>
  <si>
    <t>Сплит -система ТАС- 07 TCL (каб.27)</t>
  </si>
  <si>
    <t>11.04.2022</t>
  </si>
  <si>
    <t>Сплит -система ТАС- 07 TCL (каб.22)</t>
  </si>
  <si>
    <t>24874,00</t>
  </si>
  <si>
    <t>Сплит -система ТАС- 07 TCL (каб.20)</t>
  </si>
  <si>
    <t>27355,00</t>
  </si>
  <si>
    <t xml:space="preserve">п.Щепкин </t>
  </si>
  <si>
    <t>п.Щепкин</t>
  </si>
  <si>
    <t>п. Щепкин</t>
  </si>
  <si>
    <t xml:space="preserve">п. Щепкин </t>
  </si>
  <si>
    <t>Сплит -система ТАС- 09 TCL (каб.25)</t>
  </si>
  <si>
    <t>Сплит -система ТАС- 09 TCL (каб.26)</t>
  </si>
  <si>
    <t>Сплит -система ТАС- 09 TCL (каб.24)</t>
  </si>
  <si>
    <t>Сплит -система ТАС- 09 TCL (каб.28)</t>
  </si>
  <si>
    <t>Сплит -система ТАС- 09 TCL (каб.29)</t>
  </si>
  <si>
    <t>Сплит -система ТАС- 12 TCL (каб.21)</t>
  </si>
  <si>
    <t>39710,00</t>
  </si>
  <si>
    <t>Сплит -система ТАС- 12 TCL (каб.23)</t>
  </si>
  <si>
    <t>Сплит -система ТАС- 12 TCL (холл 2 -й этаж)</t>
  </si>
  <si>
    <t>60770,00</t>
  </si>
  <si>
    <t>Видеодомофон MT- NW4.3A(на входе)</t>
  </si>
  <si>
    <t>51004,00</t>
  </si>
  <si>
    <t>17.03.2022</t>
  </si>
  <si>
    <t>Шкаф для одежды 220/90/50</t>
  </si>
  <si>
    <t>17000,00</t>
  </si>
  <si>
    <t>15.06.2022</t>
  </si>
  <si>
    <t xml:space="preserve">Стол угловой с тумбой </t>
  </si>
  <si>
    <t>17800,00</t>
  </si>
  <si>
    <t>Полка навесная 104/250/30</t>
  </si>
  <si>
    <t>12500,00</t>
  </si>
  <si>
    <t>Шкаф для документов 200/60/36</t>
  </si>
  <si>
    <t>15100,00</t>
  </si>
  <si>
    <t>Шкаф для документов 200/77/36</t>
  </si>
  <si>
    <t>14300,00</t>
  </si>
  <si>
    <t>Стол угловой 76/122/122</t>
  </si>
  <si>
    <t>12 000,00</t>
  </si>
  <si>
    <t>Шкаф для одежды 200/56/36</t>
  </si>
  <si>
    <t>11600,00</t>
  </si>
  <si>
    <t>Шкаф для одежды 200/67/36</t>
  </si>
  <si>
    <t>12400,00</t>
  </si>
  <si>
    <t>Шкаф первый этаж 87/70/50</t>
  </si>
  <si>
    <t>11350,00</t>
  </si>
  <si>
    <t>08.04.2022</t>
  </si>
  <si>
    <t>09.06.2022</t>
  </si>
  <si>
    <t xml:space="preserve">п.Красный </t>
  </si>
  <si>
    <t>400 000,00</t>
  </si>
  <si>
    <t>61:02:0080201:815-61/186/2022-1</t>
  </si>
  <si>
    <t>08.08.2022</t>
  </si>
  <si>
    <t>11.08.2022</t>
  </si>
  <si>
    <t>61:02:0600004:3406-61/186/2022-2</t>
  </si>
  <si>
    <t>61:02:0600006:8205</t>
  </si>
  <si>
    <t xml:space="preserve">отсутствуют </t>
  </si>
  <si>
    <t>06.09.2022</t>
  </si>
  <si>
    <t>61:02:0081101:3478-61/186/2022-2</t>
  </si>
  <si>
    <t>61:02:0081101:3479-61/186/2022-2</t>
  </si>
  <si>
    <t>02.09.2022</t>
  </si>
  <si>
    <t>61:02:0600006:8205-61/186/2022-3</t>
  </si>
  <si>
    <t>61:02:0080109:763</t>
  </si>
  <si>
    <t>61:02:0080701:890</t>
  </si>
  <si>
    <t>61:02:0080502:1412</t>
  </si>
  <si>
    <t>18.10.2022</t>
  </si>
  <si>
    <t>61:02:0080502:1412-61/186/2022-1</t>
  </si>
  <si>
    <t>61:02:0000000:7433</t>
  </si>
  <si>
    <t>61:02:0000000:7433-61/186/2022-1</t>
  </si>
  <si>
    <t>14.10.2022</t>
  </si>
  <si>
    <t>24.10.2022</t>
  </si>
  <si>
    <t>1.2. СВЕДЕНИЯ О ЗДАНИЯХ, СООРУЖЕНИЯХ, ОБЪЕКТАХ НЕЗАВЕРШЕННОГО СТРОИТЕЛЬСТВА</t>
  </si>
  <si>
    <t>Ростовская область, Аксайский район, п. Щепкин ул. Строителей д.38 А</t>
  </si>
  <si>
    <t>61:02:0080503:1550</t>
  </si>
  <si>
    <t>424,3</t>
  </si>
  <si>
    <t>5570656,01</t>
  </si>
  <si>
    <t>61:02:0080503:11550-61/186/2022-2</t>
  </si>
  <si>
    <t>Нежилое помещение 8</t>
  </si>
  <si>
    <t>61:02:0080503:1551</t>
  </si>
  <si>
    <t>11,8</t>
  </si>
  <si>
    <t>154922,79</t>
  </si>
  <si>
    <t>61:02:0080503:1551-61/186/2022-2</t>
  </si>
  <si>
    <t>Нежилое помещение 19</t>
  </si>
  <si>
    <t xml:space="preserve">Нежилое помещение  6-7,9-16,202-21,1-5,7-15,17 </t>
  </si>
  <si>
    <t>61:02:0080503:1552</t>
  </si>
  <si>
    <t>100,5</t>
  </si>
  <si>
    <t>61:02:0080503:1552-61/186/2022-2</t>
  </si>
  <si>
    <t>1319469,55</t>
  </si>
  <si>
    <t>11.11.2022</t>
  </si>
  <si>
    <t>61:02:0080701:890-61/186/2022-1</t>
  </si>
  <si>
    <t>09.11.2022</t>
  </si>
  <si>
    <t>61:02:0080109:763-61/186/2022-2</t>
  </si>
  <si>
    <t>61:02:0000000:7466</t>
  </si>
  <si>
    <t>26.12.2022</t>
  </si>
  <si>
    <t>61:02:0000000:7466-61/186/2022-1</t>
  </si>
  <si>
    <t xml:space="preserve">Здание Администрации литер А </t>
  </si>
  <si>
    <t>2924577,16</t>
  </si>
  <si>
    <t>2868680,06</t>
  </si>
  <si>
    <t>5564853,24</t>
  </si>
  <si>
    <t>Ростовская область, Аксайский район, п. Щепкин ул. Строителей,36</t>
  </si>
  <si>
    <t xml:space="preserve">п.Октябрьский,ул.Советская,23 </t>
  </si>
  <si>
    <t>МФУ  лазерный HP LaserJet Pro RU M428dw, А4,лазерный,белый</t>
  </si>
  <si>
    <t xml:space="preserve">п.Щепкин,ул.Строителей,38 А </t>
  </si>
  <si>
    <t>68400,00</t>
  </si>
  <si>
    <t>22.11.2022</t>
  </si>
  <si>
    <t xml:space="preserve">Стол с надстройками  (зем отдел </t>
  </si>
  <si>
    <t xml:space="preserve">п. Октябрьский, ул. Советская,23 </t>
  </si>
  <si>
    <t>19 000.00</t>
  </si>
  <si>
    <t>04.03.2021</t>
  </si>
  <si>
    <t xml:space="preserve">Передвижной мусорный контейнер  1100  л </t>
  </si>
  <si>
    <t xml:space="preserve">п.Октябрьский, ул.Советская,23 </t>
  </si>
  <si>
    <t>25.11.2021</t>
  </si>
  <si>
    <t>Передвижной мусорный контейнер  1100  л (п.Октябрьский, Горького,16)</t>
  </si>
  <si>
    <t>10.06.2020</t>
  </si>
  <si>
    <t>Передвижной мусорный контейнер  1100  л (п.Октябрьский, Советская,30)</t>
  </si>
  <si>
    <t>Передвижной мусорный контейнер  1100  л (п.Октябрьский, Советская,17)</t>
  </si>
  <si>
    <t>Передвижной мусорный контейнер  1100  л (п.Красный, ул.Восточная,1)</t>
  </si>
  <si>
    <t>Передвижной мусорный контейнер  1100  л (п.Красный, ул.Восточная,2)</t>
  </si>
  <si>
    <t>Передвижной мусорный контейнер  1100  л (п.Красный, ул.Восточная,3)</t>
  </si>
  <si>
    <t>Передвижной мусорный контейнер  1100  л (Администрация)</t>
  </si>
  <si>
    <t>Передвижной мусорный контейнер  1100  л (х. Нижнетемерницкий ул.Зеленая )</t>
  </si>
  <si>
    <t>09.06.2021</t>
  </si>
  <si>
    <t>Передвижной мусорный контейнер  1100  л (Млечного Пут, Ясная Пол.  )</t>
  </si>
  <si>
    <t>05.12.2022</t>
  </si>
  <si>
    <t xml:space="preserve">Флаговая конструкция  к 9 мая (парк) </t>
  </si>
  <si>
    <t xml:space="preserve">п.Октябрьский </t>
  </si>
  <si>
    <t>14.05.2021</t>
  </si>
  <si>
    <t xml:space="preserve">Вьездной знак (стела) </t>
  </si>
  <si>
    <t xml:space="preserve">п. Верхнетемерницкий </t>
  </si>
  <si>
    <t>12.09.2022</t>
  </si>
  <si>
    <t xml:space="preserve">Охранно - пожарная сигнализация </t>
  </si>
  <si>
    <t>110000,00</t>
  </si>
  <si>
    <t>29.04.2022</t>
  </si>
  <si>
    <t xml:space="preserve">Пожарная сигнализация </t>
  </si>
  <si>
    <t>513590,00</t>
  </si>
  <si>
    <t xml:space="preserve">Локально -вычислительная сеть </t>
  </si>
  <si>
    <t>504217,00</t>
  </si>
  <si>
    <t>12.04.2022</t>
  </si>
  <si>
    <t xml:space="preserve">Система видеонаблюдения администрации пос.Щепкин </t>
  </si>
  <si>
    <t>325491,00</t>
  </si>
  <si>
    <t xml:space="preserve">Счетчик газа </t>
  </si>
  <si>
    <t xml:space="preserve">п.Щепкин,ул.Строителей,38  А </t>
  </si>
  <si>
    <t>19278,00</t>
  </si>
  <si>
    <t>0,00</t>
  </si>
  <si>
    <t>Котел КСВЛ=40</t>
  </si>
  <si>
    <t>345873,00</t>
  </si>
  <si>
    <t xml:space="preserve">Стенд  информационный 1500x 1200, ПВХ </t>
  </si>
  <si>
    <t>п.Щепкин,ул. Строителей, 38  А</t>
  </si>
  <si>
    <t xml:space="preserve">Наименование движимого имущества </t>
  </si>
  <si>
    <t xml:space="preserve">п.Щепкин ул.Советская </t>
  </si>
  <si>
    <t xml:space="preserve">Автомобиль  Chevrolet Niva 212300-55 светло-серебристый металлик 2018  </t>
  </si>
  <si>
    <t>17.05.2018</t>
  </si>
  <si>
    <t xml:space="preserve">Спортивная площадка п.Щепкин </t>
  </si>
  <si>
    <t xml:space="preserve">п.Щепкин,ул.  Строителей </t>
  </si>
  <si>
    <t>0.00</t>
  </si>
  <si>
    <t>3058704,00</t>
  </si>
  <si>
    <t>61:02:0000000:7310</t>
  </si>
  <si>
    <t>1318095,10</t>
  </si>
  <si>
    <t>154 761,41</t>
  </si>
  <si>
    <t>266 275,87</t>
  </si>
  <si>
    <t>61:02:0501401:1215</t>
  </si>
  <si>
    <t>20.03.2023</t>
  </si>
  <si>
    <t>61:02:0501401:1215-61/186/2023-2</t>
  </si>
  <si>
    <t>61:02:0501401:1207</t>
  </si>
  <si>
    <t>61:02:0501401:1207-61/186/2023-2</t>
  </si>
  <si>
    <t>61:02:0501401:1208</t>
  </si>
  <si>
    <t>21.03.2023</t>
  </si>
  <si>
    <t>61:02:0501401:1208-61/186/2023-2</t>
  </si>
  <si>
    <t>10641,68</t>
  </si>
  <si>
    <t>12425,7</t>
  </si>
  <si>
    <t>93292,5</t>
  </si>
  <si>
    <t>01.11.2021</t>
  </si>
  <si>
    <t>4156,58</t>
  </si>
  <si>
    <t>9889,88</t>
  </si>
  <si>
    <t>6400,24</t>
  </si>
  <si>
    <t>25.05.2021</t>
  </si>
  <si>
    <t>19.05.2021</t>
  </si>
  <si>
    <t>14100240,00</t>
  </si>
  <si>
    <t>20.12.2018</t>
  </si>
  <si>
    <t>2231026,00</t>
  </si>
  <si>
    <t>345539,25</t>
  </si>
  <si>
    <t>86806,44</t>
  </si>
  <si>
    <t>05.03.2019</t>
  </si>
  <si>
    <t>53806994,5</t>
  </si>
  <si>
    <t>8288,00</t>
  </si>
  <si>
    <t>20.05.2021</t>
  </si>
  <si>
    <t>482772,00</t>
  </si>
  <si>
    <t>01.02.2021</t>
  </si>
  <si>
    <t>5134,5</t>
  </si>
  <si>
    <t>798126,00</t>
  </si>
  <si>
    <t>9363228,12</t>
  </si>
  <si>
    <t>12572921,97</t>
  </si>
  <si>
    <t>17730992,00</t>
  </si>
  <si>
    <t>8403798,78</t>
  </si>
  <si>
    <t>8028,02</t>
  </si>
  <si>
    <t>653,2</t>
  </si>
  <si>
    <t>10493,80</t>
  </si>
  <si>
    <t>36579,2</t>
  </si>
  <si>
    <t>257783,25</t>
  </si>
  <si>
    <t>4725,14</t>
  </si>
  <si>
    <t>953921,04</t>
  </si>
  <si>
    <t>02.09.2019</t>
  </si>
  <si>
    <t>4051,88</t>
  </si>
  <si>
    <t>3453,8</t>
  </si>
  <si>
    <t>3543,8</t>
  </si>
  <si>
    <t>892607,73</t>
  </si>
  <si>
    <t>12.02.2020</t>
  </si>
  <si>
    <t>1444,16</t>
  </si>
  <si>
    <t>4140,4</t>
  </si>
  <si>
    <t>5894,42</t>
  </si>
  <si>
    <t>783425,86</t>
  </si>
  <si>
    <t>61:02:0080908:247-61/186/2021-2</t>
  </si>
  <si>
    <t>6400,26</t>
  </si>
  <si>
    <t xml:space="preserve">6400,24 </t>
  </si>
  <si>
    <t>4541418,00</t>
  </si>
  <si>
    <t>3672179,55</t>
  </si>
  <si>
    <t>705501,00</t>
  </si>
  <si>
    <t>24.02.2021</t>
  </si>
  <si>
    <t>61:02:0080105:567</t>
  </si>
  <si>
    <t>11.05.2023</t>
  </si>
  <si>
    <t>61:02:0080105:567-61/186/2023-1</t>
  </si>
  <si>
    <t>61:02:0080105:307</t>
  </si>
  <si>
    <t>61:02:0600005:13976</t>
  </si>
  <si>
    <t>61:02:0080105:568</t>
  </si>
  <si>
    <t>61:02:0600005:8868</t>
  </si>
  <si>
    <t>1064921,58</t>
  </si>
  <si>
    <t>26.05.2023</t>
  </si>
  <si>
    <t>61:02:0600005:8868-61/186/2023-3</t>
  </si>
  <si>
    <t xml:space="preserve">Ростовская область, Аксайский район, п. Красный, ул. Толстого </t>
  </si>
  <si>
    <t>61:02:0080601:1953</t>
  </si>
  <si>
    <t>705400,8</t>
  </si>
  <si>
    <t>04.05.2021</t>
  </si>
  <si>
    <t>61:02:0080601:1953-61/186/2021-2</t>
  </si>
  <si>
    <t>61:02:0600006:4942</t>
  </si>
  <si>
    <t>1533480,00</t>
  </si>
  <si>
    <t>22.05.2023</t>
  </si>
  <si>
    <t>61:02:0600006:4942-61/186/2023-6</t>
  </si>
  <si>
    <t>Ростовская область, Аксайский район, Щепкинское сельское поселение, п.Октябрьский</t>
  </si>
  <si>
    <t>61:02:0600004:3365</t>
  </si>
  <si>
    <t>15520498,00</t>
  </si>
  <si>
    <t>Муниципальное бюджтеное учреждение культуры Щепкинского сельского поселения "Октябрьский сельский дом кульуры" (ОУ)</t>
  </si>
  <si>
    <t>30.06.2023</t>
  </si>
  <si>
    <t>61:02:0600004:3365-61/186/2023-2</t>
  </si>
  <si>
    <t>Ростовская область, Аксайский район, Щепкинское сельское поселение, п.Щепкин</t>
  </si>
  <si>
    <t xml:space="preserve">Ростовская область, Аксайский район, Щепкинское сельское поселение, п.Щепкин </t>
  </si>
  <si>
    <t>61:02:0600006:8486</t>
  </si>
  <si>
    <t>9516,00</t>
  </si>
  <si>
    <t>13731112,2</t>
  </si>
  <si>
    <t>12.07.2023</t>
  </si>
  <si>
    <t>61:02:0600006:8486-61/186/2023-3</t>
  </si>
  <si>
    <t>61:02:0600006:8487</t>
  </si>
  <si>
    <t>200570,05</t>
  </si>
  <si>
    <t>61:02:0600006:8487-61/186/2023-3</t>
  </si>
  <si>
    <t xml:space="preserve">Ростовская область, Аксайский район, Щепкинское сельское поселение, х. Нижнетемерницкий </t>
  </si>
  <si>
    <t>61:02:0600005:14256</t>
  </si>
  <si>
    <t>02.08.2023</t>
  </si>
  <si>
    <t>61:02:0080701:646</t>
  </si>
  <si>
    <t>338351,65</t>
  </si>
  <si>
    <t xml:space="preserve">338351,65 </t>
  </si>
  <si>
    <t>20.09.2023</t>
  </si>
  <si>
    <t>61:02:0080701:646-61/186/2023-24</t>
  </si>
  <si>
    <t>61:02:0080701:647</t>
  </si>
  <si>
    <t xml:space="preserve">165085,86 </t>
  </si>
  <si>
    <t>165085,86</t>
  </si>
  <si>
    <t>28.09.2023</t>
  </si>
  <si>
    <t>61:02:0080701:647-61/186/2023-3</t>
  </si>
  <si>
    <t>61:02:0080701:887</t>
  </si>
  <si>
    <t>232756,19</t>
  </si>
  <si>
    <t>21.09.2023</t>
  </si>
  <si>
    <t>61:02:0080701:887-61/186/2023-3</t>
  </si>
  <si>
    <t>61:02:0080701:888</t>
  </si>
  <si>
    <t>22.09.2023</t>
  </si>
  <si>
    <t>61:02:0080701:888-61/186/2023-3</t>
  </si>
  <si>
    <t>61:02:0600004:3729</t>
  </si>
  <si>
    <t>30.10.2023</t>
  </si>
  <si>
    <t>61:02:0600004:372961/186/2023-1</t>
  </si>
  <si>
    <t xml:space="preserve">Ростовская область, Аксайский  район,п. Октябрьский, </t>
  </si>
  <si>
    <t xml:space="preserve">Ростовская область, Аксайский  район,п. Элитный, ул. Аксайская,8 </t>
  </si>
  <si>
    <t xml:space="preserve">Ростовская область, Аксайский район,п. Элитный, ул. Аксайская,8 </t>
  </si>
  <si>
    <t>22555,00</t>
  </si>
  <si>
    <t xml:space="preserve">16429151,55 </t>
  </si>
  <si>
    <t>Ростовская область, Аксайский район, Щепкинское сельское поселение, п. Возрожденный, ул. Школьная 16</t>
  </si>
  <si>
    <t>07.11.2023</t>
  </si>
  <si>
    <t>61:02:0600005:13976-61/186/2023-3</t>
  </si>
  <si>
    <t>61:02:0600005:14256-61/186/2023-3</t>
  </si>
  <si>
    <t xml:space="preserve">Ростовская область, Аксайский  район,п. Темерницкий </t>
  </si>
  <si>
    <t>61:02:0600005:3979</t>
  </si>
  <si>
    <t xml:space="preserve">61:02:0600005:3979-61/003/2020-3 3/4 доли </t>
  </si>
  <si>
    <t>61:02:0600005:10346</t>
  </si>
  <si>
    <t>61:02:0600005:10346-61/186/2023-3</t>
  </si>
  <si>
    <t xml:space="preserve">Ростовская область, Аксайский  район,п. Щепкин, 50  лет Октября </t>
  </si>
  <si>
    <t>61:02:0080502:1418</t>
  </si>
  <si>
    <t>61:02:0080502:1418-61/86/2023-3</t>
  </si>
  <si>
    <t>Подводящая электролиния Вл- 10кВ от разьединителя до КТП 100-10/0,4кВ (250м)</t>
  </si>
  <si>
    <t>п. Огородный</t>
  </si>
  <si>
    <t>61:02:0600003:386</t>
  </si>
  <si>
    <t>24.08.2022</t>
  </si>
  <si>
    <t>61:02:0600003:386-61/218/2023-2</t>
  </si>
  <si>
    <t xml:space="preserve">МО "Щепкинское сельское поселение" </t>
  </si>
  <si>
    <t>Электролиния от КТП 100-10/04кВ (383 м)</t>
  </si>
  <si>
    <t>61:02:0600003:387</t>
  </si>
  <si>
    <t>24.08.2023</t>
  </si>
  <si>
    <t>61:02:0600003:387-61/218/2023-2</t>
  </si>
  <si>
    <t xml:space="preserve">Трансформаторная подстанция </t>
  </si>
  <si>
    <t>61:02:0600003:388</t>
  </si>
  <si>
    <t>61:02:0600003:388-61/218/2023-3</t>
  </si>
  <si>
    <t xml:space="preserve">Элетролиния проходящая от КТП 100-10/0,4кВ до насосной станции </t>
  </si>
  <si>
    <t>61:02:0600003:389</t>
  </si>
  <si>
    <t>61:02:0600003:389-61/186/2023-2</t>
  </si>
  <si>
    <t xml:space="preserve">                                                                                                                                                                                              ________________ А.М. Матвеев </t>
  </si>
  <si>
    <t>61:02:0600005:2977</t>
  </si>
  <si>
    <t>61:02:0600005:2977-61/186/2023-2</t>
  </si>
  <si>
    <t>61:02:0081101:3591</t>
  </si>
  <si>
    <t>61:02:0081101:3591-61/186/2023-3</t>
  </si>
  <si>
    <t xml:space="preserve">Газопровод среднего давления </t>
  </si>
  <si>
    <t>61:02:0000000:3833</t>
  </si>
  <si>
    <t xml:space="preserve">№ 61-61-03/014/2011-859 </t>
  </si>
  <si>
    <t xml:space="preserve">Подземный газопровод низкого давления </t>
  </si>
  <si>
    <t>61:02:0080504:400</t>
  </si>
  <si>
    <t xml:space="preserve">п.Щепкин,ул. Новая </t>
  </si>
  <si>
    <t>61:02:0080601:665</t>
  </si>
  <si>
    <t>61:02:0081101:901</t>
  </si>
  <si>
    <t>61:02:0080105:89</t>
  </si>
  <si>
    <t xml:space="preserve">
61:02:0080105:91</t>
  </si>
  <si>
    <t>61:02:0080201:550</t>
  </si>
  <si>
    <t>61:02:0000000:3758</t>
  </si>
  <si>
    <t xml:space="preserve">
61:02:0000000:3824</t>
  </si>
  <si>
    <t xml:space="preserve">
61:02:0000000:3759</t>
  </si>
  <si>
    <t>61:02:0080601:1396</t>
  </si>
  <si>
    <t xml:space="preserve">
61:02:0080601:1386</t>
  </si>
  <si>
    <t>61:02:0080104:527</t>
  </si>
  <si>
    <t xml:space="preserve">
61:02:0000000:3765</t>
  </si>
  <si>
    <t>61:02:0000000:3757</t>
  </si>
  <si>
    <t xml:space="preserve">
61:02:0000000:3803</t>
  </si>
  <si>
    <t xml:space="preserve">
61:02:0000000:3829</t>
  </si>
  <si>
    <t>61:02:0080109:420</t>
  </si>
  <si>
    <t xml:space="preserve">
61:02:0080109:412</t>
  </si>
  <si>
    <t xml:space="preserve">
61:02:0000000:3830</t>
  </si>
  <si>
    <t xml:space="preserve"> Газопровод низкого давления</t>
  </si>
  <si>
    <t>61:02:0080109:411</t>
  </si>
  <si>
    <t>61:02:0000000:5599</t>
  </si>
  <si>
    <t>61:02:0000000:5424</t>
  </si>
  <si>
    <t>61:02:0000000:5419</t>
  </si>
  <si>
    <t>61:02:0080109:421</t>
  </si>
  <si>
    <t>61:02:0000000:3761</t>
  </si>
  <si>
    <t xml:space="preserve">
61:02:0000000:3789</t>
  </si>
  <si>
    <t>п. Щепкин, ул.50лет октября лет Октября, № дома 2-82 (четная сторона)</t>
  </si>
  <si>
    <t xml:space="preserve">
61:02:0000000:3867</t>
  </si>
  <si>
    <t xml:space="preserve">
61:02:0000000:3852</t>
  </si>
  <si>
    <t xml:space="preserve">п. Октябрьский, ул. Школьная </t>
  </si>
  <si>
    <t xml:space="preserve">61:02:0000000:5423 </t>
  </si>
  <si>
    <t xml:space="preserve">Подземный газопроовд низкого давления </t>
  </si>
  <si>
    <t xml:space="preserve">п. октябрьский, Ленина </t>
  </si>
  <si>
    <t xml:space="preserve">п. Октябрьский, ул. Котовского </t>
  </si>
  <si>
    <t xml:space="preserve">п. Октябрьский, ул. Гагарина </t>
  </si>
  <si>
    <t>61-61-04/058/2008-915</t>
  </si>
  <si>
    <t xml:space="preserve">п..Октябрьский ул. Советская </t>
  </si>
  <si>
    <t xml:space="preserve">п. Красный, ул. Торговая </t>
  </si>
  <si>
    <t>61:02:0080109:417</t>
  </si>
  <si>
    <t xml:space="preserve">
61:02:0000000:3828</t>
  </si>
  <si>
    <t xml:space="preserve">
61:02:0080105:273</t>
  </si>
  <si>
    <t>61:02:0080502:1072</t>
  </si>
  <si>
    <t xml:space="preserve">Газопровод низкого давления </t>
  </si>
  <si>
    <t xml:space="preserve">п. Октябрьский, ул. Ленина, 57 ул. Южная,дома 1,3,5 </t>
  </si>
  <si>
    <t>61:02:0080109:414</t>
  </si>
  <si>
    <t xml:space="preserve">
61:02:0080601:1400</t>
  </si>
  <si>
    <t>61:02:0000000:3806</t>
  </si>
  <si>
    <t xml:space="preserve">
61:02:0081101:1876</t>
  </si>
  <si>
    <t xml:space="preserve">
61:02:0081101:1874</t>
  </si>
  <si>
    <t>61:02:0081101:1885</t>
  </si>
  <si>
    <t xml:space="preserve">
61:02:0081101:1889</t>
  </si>
  <si>
    <t xml:space="preserve">
61:02:0081101:1888</t>
  </si>
  <si>
    <t xml:space="preserve">
61:02:0081101:1886</t>
  </si>
  <si>
    <t>61:02:0081101:1878</t>
  </si>
  <si>
    <t>61:02:0081101:1883</t>
  </si>
  <si>
    <t>61:02:0081101:1887</t>
  </si>
  <si>
    <t>61:02:0081101:1882</t>
  </si>
  <si>
    <t>61:02:0081101:1877</t>
  </si>
  <si>
    <t>61:02:0081101:1880</t>
  </si>
  <si>
    <t xml:space="preserve">
61:02:0081101:1881</t>
  </si>
  <si>
    <t>61:02:0081101:1875</t>
  </si>
  <si>
    <t>61:02:0000000:3778</t>
  </si>
  <si>
    <t>61:02:0000000:3774</t>
  </si>
  <si>
    <t>61:02:0000000:3850</t>
  </si>
  <si>
    <t>61:02:0000000:3779</t>
  </si>
  <si>
    <t>61:02:0000000:3775</t>
  </si>
  <si>
    <t>61:02:0080601:1388</t>
  </si>
  <si>
    <t>61:02:0000000:3782</t>
  </si>
  <si>
    <t>61:02:0000000:3781</t>
  </si>
  <si>
    <t>61:02:0080601:1395</t>
  </si>
  <si>
    <t>61:02:0080601:1392</t>
  </si>
  <si>
    <t>61:02:0000000:3814</t>
  </si>
  <si>
    <t xml:space="preserve">
61:02:0080601:1398</t>
  </si>
  <si>
    <t xml:space="preserve">
61:02:0080601:1403</t>
  </si>
  <si>
    <t>61:02:0080601:1404</t>
  </si>
  <si>
    <t>61:02:0000000:3823</t>
  </si>
  <si>
    <t>61:02:0080601:1389</t>
  </si>
  <si>
    <t xml:space="preserve">
61:02:0080601:1393</t>
  </si>
  <si>
    <t>61:02:0000000:3825</t>
  </si>
  <si>
    <t>61:02:0000000:3849</t>
  </si>
  <si>
    <t>61:02:0080505:788</t>
  </si>
  <si>
    <t>61:02:0080502:1070</t>
  </si>
  <si>
    <t>61:02:0000000:3826</t>
  </si>
  <si>
    <t>61:02:0080501:1177</t>
  </si>
  <si>
    <t>61:02:0000000:3780</t>
  </si>
  <si>
    <t>61:02:0000000:3776</t>
  </si>
  <si>
    <t>61:02:0000000:3755</t>
  </si>
  <si>
    <t>61:02:0080601:1405</t>
  </si>
  <si>
    <t>61:02:0080401:172</t>
  </si>
  <si>
    <t>61:02:0080109:413</t>
  </si>
  <si>
    <t>61:02:0080701:566</t>
  </si>
  <si>
    <t>61:02:0080701:565</t>
  </si>
  <si>
    <t>61:02:0080601:1394</t>
  </si>
  <si>
    <t>61:02:0000000:3760</t>
  </si>
  <si>
    <t>61:02:0000000:3834</t>
  </si>
  <si>
    <t>61:02:0000000:3810</t>
  </si>
  <si>
    <t>Ростовская область, Аксайский район, п. Щепкин,ул. Советская</t>
  </si>
  <si>
    <t xml:space="preserve">Номер в реестре </t>
  </si>
  <si>
    <t>Ростовская область, Аксайский район, п.Щепкин,ул. Советская</t>
  </si>
  <si>
    <t>Ростовская область, Аксайский район, с/т "Заря", участок № 617</t>
  </si>
  <si>
    <t>Ростовская область, Аксайский район, с/т "Заря",участок № 603</t>
  </si>
  <si>
    <t>Ростовская область, Аксайский  район, п. Щепкин, АО "Темерницкое", за чертой населенного пункта, поле б/н, с западной стороны за полем № 3</t>
  </si>
  <si>
    <t xml:space="preserve">Ростовская область, Аксайский  район,п. Темерницкий, ул. Ветеранов </t>
  </si>
  <si>
    <t>Ростовская область, Аксайский район, в границах плана земель ООО "Аграрное"</t>
  </si>
  <si>
    <t xml:space="preserve">Ростовская область, Аксайский район, в границах плпна земель АО "Щепкинское", ООО "Аграрное", на поле: пашня поле № 5-69,179 га -5396,01 б/га  с свера- асфальтированная дорога; с запада -лесоплоса; с юга территрия ц.тока, мастерских, склада ГСМ ООО "Аграрное", с востока- асфальтипрованная дорога </t>
  </si>
  <si>
    <t>Ростовская область, Аксайский район, п.Октябрьский, ул. Советская,36 а</t>
  </si>
  <si>
    <t>Ростовская область, Аксайский район, с/т "Заря", участок № 618</t>
  </si>
  <si>
    <t>Ростовская область, Аксайский  район,п. Темерниццкий,за чертой населенного пунтка, с северной стороны за полем № 5</t>
  </si>
  <si>
    <t xml:space="preserve">Ростовская обл., Аксайский р-он, п. Красный,ул. Мирная </t>
  </si>
  <si>
    <t xml:space="preserve">п. Октябрьский, от границ ГСК по ул. Тепличная,д.3 до КНС по ул. Советская, д.33 </t>
  </si>
  <si>
    <t xml:space="preserve">565-ЗС от 03.11.2006 </t>
  </si>
  <si>
    <t xml:space="preserve">Здание сельского дома культуры </t>
  </si>
  <si>
    <t>61:02:0080503:937</t>
  </si>
  <si>
    <t>п. Щепкин, ул. 50 лет Октября, дома 1-91 (нечетная сторона)</t>
  </si>
  <si>
    <t xml:space="preserve">Подземный газопроовд среднего давления </t>
  </si>
  <si>
    <t xml:space="preserve">п. Щепкин, ул. Строителей, 50 лет Октября, Новая </t>
  </si>
  <si>
    <t>п. Октябрьский, пер. Редкозубова</t>
  </si>
  <si>
    <t>61:02:0080109:419</t>
  </si>
  <si>
    <t>Решение Аксайского районного суда №2-712/10 от 14.04.2010 , Оперативное управление 61:02:0080105:307-61/186/2023-1 от 15.05.2023</t>
  </si>
  <si>
    <t>61:02:0080106:296</t>
  </si>
  <si>
    <t>565-ЗС от 03.11.2006; Оперативное управление 61-61-03/100/2013-157 от 26.12.2013</t>
  </si>
  <si>
    <t xml:space="preserve">Подземный и надземный газопровод низкого давления </t>
  </si>
  <si>
    <t xml:space="preserve">Подземный газопровод  низкого давления </t>
  </si>
  <si>
    <t xml:space="preserve">Подемный газопровод  низкого давления </t>
  </si>
  <si>
    <t>Нежилое помещение 4-15,19</t>
  </si>
  <si>
    <t>Ростовская область, Аксайский район, п.Элитный, ул. Центральная,13</t>
  </si>
  <si>
    <t>61:02:0080701:644</t>
  </si>
  <si>
    <t xml:space="preserve">Нежилое помещение </t>
  </si>
  <si>
    <t>61:02:0080701:643</t>
  </si>
  <si>
    <t>61:02:080105:306</t>
  </si>
  <si>
    <t xml:space="preserve">
61:02:0000000:3831</t>
  </si>
  <si>
    <t xml:space="preserve">п.Красный,ул. Октябрьская </t>
  </si>
  <si>
    <t>61-61-04/077/2009-73</t>
  </si>
  <si>
    <t xml:space="preserve">Подземный газопровод -вводы низкого давления </t>
  </si>
  <si>
    <t>Оперативное управление 61:02:0080701:643-61/186/2023-3</t>
  </si>
  <si>
    <t>Оперативное управление 61:02:0080701:64461/186/2023-3</t>
  </si>
  <si>
    <t>Решение Аксайского районного суда №2-712/10 от 14.04.2010 , Оперативное управление 61:02:0080105:306-61/186/2023-1 от 05.07.2023</t>
  </si>
  <si>
    <t xml:space="preserve">Вид разрешенного использования </t>
  </si>
  <si>
    <t>Объекты культуры и искусства, связанные с проживанием населения</t>
  </si>
  <si>
    <t>СДК</t>
  </si>
  <si>
    <t xml:space="preserve">Для общественно- деловой застройки </t>
  </si>
  <si>
    <t xml:space="preserve">Парки </t>
  </si>
  <si>
    <t>сооружения и устройства сетей инженерно-технического обеспечения</t>
  </si>
  <si>
    <t>Участок под административным зданием</t>
  </si>
  <si>
    <t> ритуальная деятельность</t>
  </si>
  <si>
    <t>Земельные участки (территории) общего пользования</t>
  </si>
  <si>
    <t>Для сельскохозяйственного производства</t>
  </si>
  <si>
    <t>спорт</t>
  </si>
  <si>
    <t>благоустройство территории</t>
  </si>
  <si>
    <t>площадки для занятий спортом</t>
  </si>
  <si>
    <t>объекты культуры и искусства связанные с проживанием населения (библиотеки, музыкальные, художественные)</t>
  </si>
  <si>
    <t xml:space="preserve">Ростовская область, Аксайский район, п. Щепкин, ул. Строителей,19 а </t>
  </si>
  <si>
    <t>Для размещения и эксплуатации объектов ООО "Мострансгаз" - станции очистки с насосной и водонапорной башней)</t>
  </si>
  <si>
    <t>Коммунальное обслуживание</t>
  </si>
  <si>
    <t>Парки культуры и отдыха</t>
  </si>
  <si>
    <t>земельные участки (территории) общего пользования</t>
  </si>
  <si>
    <t>Отдых (рекреация)</t>
  </si>
  <si>
    <t>Объекты инженерной инфраструктуры</t>
  </si>
  <si>
    <t>Улично-дорожная сеть</t>
  </si>
  <si>
    <t>Площадки для занятий спортом</t>
  </si>
  <si>
    <t>Ритуальная деятельность</t>
  </si>
  <si>
    <t>Для садово-огородного участка</t>
  </si>
  <si>
    <t>Культурное развитие</t>
  </si>
  <si>
    <t>оборудованные площадки для занятий спортом</t>
  </si>
  <si>
    <t>Благоустройство территории</t>
  </si>
  <si>
    <t>блокированная жилая застройка</t>
  </si>
  <si>
    <t>Блокированная жилая застройка</t>
  </si>
  <si>
    <t>для жилищного строительства</t>
  </si>
  <si>
    <t>для индивидуального жилищного строительства</t>
  </si>
  <si>
    <t>Для организации КФХ</t>
  </si>
  <si>
    <t>блокированные жилые дома с приквартирными земельными участками и с ограниченным правом содержания скота и птицы</t>
  </si>
  <si>
    <t xml:space="preserve">1.3. СВЕДЕНИЯ О ЖИЛЫХ, НЕЖИЛЫХ ПОМЕЩЕНИЯХ </t>
  </si>
  <si>
    <t xml:space="preserve">Номер в реестр </t>
  </si>
  <si>
    <t xml:space="preserve"> Здание  ГРП</t>
  </si>
  <si>
    <t xml:space="preserve">2. ДВИЖИМОЕ ИМУЩЕСТВО </t>
  </si>
  <si>
    <t>Хранение автотранспорта</t>
  </si>
  <si>
    <t>улично-дорожная сеть</t>
  </si>
  <si>
    <t xml:space="preserve">Ростовская область, Аксайский район, п.Октябрьский, ул. Советская 36 а </t>
  </si>
  <si>
    <t>Ростовская область, Аксайский район, Щепкинское сельское поселение,х. Нижнетемерницкий</t>
  </si>
  <si>
    <t>Ростовская область, Аксайский район, Щепкинское сельское поселение,в границах земель АО "Темерницкое", поле № 5</t>
  </si>
  <si>
    <t>Обеспечение занятий спортом в помещениях</t>
  </si>
  <si>
    <t xml:space="preserve">Ростовская область, Аксайский район, Щепкинское сельское поселение,п.Возрожденный </t>
  </si>
  <si>
    <t xml:space="preserve">Ростовская область, Аксайский район, Щепкинское сельское поселение,п.Октябрьский </t>
  </si>
  <si>
    <t xml:space="preserve">Ростовская область, Аксайский район, Щепкинское сельское поселение,п.Элитный </t>
  </si>
  <si>
    <t xml:space="preserve">Ростовская область, Аксайский район,Щепкинское сельское поселение,п. Щепкин, ул. Западная, АО "Темерницкое" </t>
  </si>
  <si>
    <t>61:02:0081101:3629</t>
  </si>
  <si>
    <t>61:02:0081101:3629-61/186/2023-3</t>
  </si>
  <si>
    <t>Улично-дорожная сеть;индивидуальные (одноквартирные) жилые дома без права содержания скота и птицы</t>
  </si>
  <si>
    <t>61:02:0600004:3347</t>
  </si>
  <si>
    <t xml:space="preserve">Земельные участки (территории) общего пользования </t>
  </si>
  <si>
    <t>61:02:0600004:3347-61/186/2023-4</t>
  </si>
  <si>
    <t xml:space="preserve">Парк </t>
  </si>
  <si>
    <t xml:space="preserve">п.Октябрский, ул. Советская,36 </t>
  </si>
  <si>
    <t>Ростовская область, Аксайский район,Щепкинское сельское поселение,п.Октябрський, ул. Советская</t>
  </si>
  <si>
    <t>61:02:0080105:571</t>
  </si>
  <si>
    <t>61:02:0080105:571-61/186/2023-1</t>
  </si>
  <si>
    <t xml:space="preserve">п.Щепкин,ул. Первомайская </t>
  </si>
  <si>
    <t xml:space="preserve">нет </t>
  </si>
  <si>
    <t>Мемориальный знак мм*400 мм композитный материал, м</t>
  </si>
  <si>
    <t xml:space="preserve">п.Возрожденный </t>
  </si>
  <si>
    <t>Компьютер в сборе (системный блок iQcjm ProA100F-378+ монитор Msi Pro VP241x</t>
  </si>
  <si>
    <t>П. Октябрьский, ул/ Строиелей,38 А</t>
  </si>
  <si>
    <t xml:space="preserve">Коммутатор D-Link DGS-1210-28/ME/A2B управляемый, монтируемый в стойку,настольный </t>
  </si>
  <si>
    <t>п.Щепкин, ул. Строителей, 38  А</t>
  </si>
  <si>
    <t xml:space="preserve">уточнить </t>
  </si>
  <si>
    <t xml:space="preserve">МФУ лазерный Kyocera Ecosys M2135DN черно- белая печать, А4, цвет белый </t>
  </si>
  <si>
    <t>п.Щепкин,ул. Строителей, 38 А</t>
  </si>
  <si>
    <t>Косилка ротационная навесная КРН-2,1Б</t>
  </si>
  <si>
    <t>264200,00</t>
  </si>
  <si>
    <t>234844,44</t>
  </si>
  <si>
    <t xml:space="preserve">Плуг ПЛН 3-35 без предплужников) </t>
  </si>
  <si>
    <t>Полуприцеп -цистерна тракторный пожарный  ЛКТ- 4П</t>
  </si>
  <si>
    <t>1022443,32</t>
  </si>
  <si>
    <t>Ковш ПКУ-0,8-5</t>
  </si>
  <si>
    <t>Погрузчик  ПКУ-0,8-0</t>
  </si>
  <si>
    <t>1057700,00</t>
  </si>
  <si>
    <t>Новогодняя перетяжка из гирлянд "Бахрома и "падающая капля"</t>
  </si>
  <si>
    <t>Уличная новогодняя гирлянда "Ретро" над дорогой (п.Элитный)</t>
  </si>
  <si>
    <t xml:space="preserve">Новогодняя перетяжка из гирлянд "Бахрома и "падающая капля"п. Октябрьский </t>
  </si>
  <si>
    <t xml:space="preserve">Новогодняя перетяжка из гирлянд "Бахрома и "падающая капля" </t>
  </si>
  <si>
    <t xml:space="preserve">Уличная новогодняя гирлянда "Ретро" над дорогой (п.Возрожденный) </t>
  </si>
  <si>
    <t xml:space="preserve">Мишурная фигура "Снеговик-сноубордист" </t>
  </si>
  <si>
    <t>332850,00</t>
  </si>
  <si>
    <t>331000,83</t>
  </si>
  <si>
    <t>Трактор Беларус -82.1</t>
  </si>
  <si>
    <t>п.Октябрьский, ул. Южная,6</t>
  </si>
  <si>
    <t xml:space="preserve">Спортивно игровая площадка п.Красный </t>
  </si>
  <si>
    <t>п.Красный,ул. Толстого 13 а</t>
  </si>
  <si>
    <t xml:space="preserve">Шкаф металлический для документов ПРАКТИК "SL-10/2T", 1490*460*340мм, 2 отделе </t>
  </si>
  <si>
    <t>Дорога п.Красный ул.Восточная асфл.</t>
  </si>
  <si>
    <t xml:space="preserve">Дорога асфальт </t>
  </si>
  <si>
    <t>п.Красный  ул.Восточная</t>
  </si>
  <si>
    <t xml:space="preserve">п.Щепкин, ул. Советская </t>
  </si>
  <si>
    <t>переулок асф.</t>
  </si>
  <si>
    <t>п. Красный м-ду Сад. И Вост</t>
  </si>
  <si>
    <t>п. Красный от ул. Толстого (СДК) до Торговой</t>
  </si>
  <si>
    <t>п. Октябрьский ул. Редкозубова</t>
  </si>
  <si>
    <t>п. Октябрьский ул. Восточная</t>
  </si>
  <si>
    <t>п. Октябрьский ул. Советская</t>
  </si>
  <si>
    <t>п. Октябрьский ул. Школьная</t>
  </si>
  <si>
    <t>п. Темерницкий ул. Степная</t>
  </si>
  <si>
    <t>п. Щепкин ул. Строителей</t>
  </si>
  <si>
    <t>Парк</t>
  </si>
  <si>
    <t>Щепкин ул. Строителей</t>
  </si>
  <si>
    <t xml:space="preserve">2.1. СВЕДЕНИЯ ОБ ИНОМ ДВИЖИМОМ ИМУЩЕСТВЕ, ПЕРВОНАЧАЛЬНАЯ СТОИОМСТЬ ЕДИНИЦЫ КОТОРОГО НЕ ПРЕВЫЩАЕТ 200  ТЫС.РУБЛЕЙ И ОБОРОТНЫХ СРЕДСТВАХ (НЕЗАВИСИМО ОТ ИХ СТОИМОСТИ), УЧИТЫВАЕМЫХ КАК ЕДИНЫЕ ОБЬЕКТЫ </t>
  </si>
  <si>
    <t>2064091,00</t>
  </si>
  <si>
    <t>521107,94</t>
  </si>
  <si>
    <t>32318450,00</t>
  </si>
  <si>
    <t>24013297,32</t>
  </si>
  <si>
    <t>4009268,60</t>
  </si>
  <si>
    <t>784266,00</t>
  </si>
  <si>
    <t>2352798,00</t>
  </si>
  <si>
    <t>2020000,00</t>
  </si>
  <si>
    <t>397000,00</t>
  </si>
  <si>
    <t>950000,00</t>
  </si>
  <si>
    <t>1200000,00</t>
  </si>
  <si>
    <t>223875,00</t>
  </si>
  <si>
    <t>300 000,00</t>
  </si>
  <si>
    <t>577787,00</t>
  </si>
  <si>
    <t>474090,00</t>
  </si>
  <si>
    <t>1500 000,00</t>
  </si>
  <si>
    <t>800 000,00</t>
  </si>
  <si>
    <t>756 200,00</t>
  </si>
  <si>
    <t>383000,00</t>
  </si>
  <si>
    <t xml:space="preserve">2. ДВИЖИМОЕ  ИМУЩЕСТВО </t>
  </si>
  <si>
    <t>32</t>
  </si>
  <si>
    <t>2.1 СВЕДЕНИЯ О ДВИЖИМОМ ИМУЩЕСТВЕ, ПЕРВОНАЧАЛЬНАЯ СТОИМОСТЬ КОТОРОГО ПРЕВЫШАЕТ 200 ТЫС.РУБЛЕЙ</t>
  </si>
  <si>
    <t xml:space="preserve">                                                                                                                                                                                                       «29» декабря   2023    год</t>
  </si>
  <si>
    <t>ПО СОСТОЯНИЮ НА "01 "  01  2024 ГОД</t>
  </si>
  <si>
    <t>Ростовская область, Аксайский район, в границах плана земель АО «Октябрьское», пашня на поле № 25, с севера-поле № 25, с востока-поле № 25, с юга-проселочная дорога, с запада-участок с кадастровым номером 61:02:0600004:1902</t>
  </si>
  <si>
    <t>Объекты культуры и искусства связанные с проживанием населения (библиотеки, музыкальные)</t>
  </si>
  <si>
    <t>830529875,94</t>
  </si>
  <si>
    <t>797627254,50</t>
  </si>
  <si>
    <t>27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</si>
</sst>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292C2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justify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14" fontId="5" fillId="0" borderId="4" xfId="0" applyNumberFormat="1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 indent="5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16" xfId="0" applyNumberFormat="1" applyBorder="1"/>
    <xf numFmtId="49" fontId="0" fillId="0" borderId="0" xfId="0" applyNumberFormat="1"/>
    <xf numFmtId="0" fontId="0" fillId="0" borderId="0" xfId="0" applyFont="1" applyBorder="1"/>
    <xf numFmtId="2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0" xfId="0" applyFont="1"/>
    <xf numFmtId="0" fontId="9" fillId="0" borderId="19" xfId="0" applyFont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Fill="1"/>
    <xf numFmtId="0" fontId="0" fillId="2" borderId="0" xfId="0" applyFill="1"/>
    <xf numFmtId="0" fontId="4" fillId="0" borderId="19" xfId="0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 wrapText="1"/>
    </xf>
    <xf numFmtId="14" fontId="4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justify" vertic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justify" vertical="center" wrapText="1"/>
    </xf>
    <xf numFmtId="0" fontId="2" fillId="0" borderId="20" xfId="0" applyFont="1" applyFill="1" applyBorder="1" applyAlignment="1">
      <alignment horizontal="center" vertical="center"/>
    </xf>
    <xf numFmtId="14" fontId="2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0" xfId="0" applyFont="1"/>
    <xf numFmtId="0" fontId="11" fillId="0" borderId="19" xfId="0" applyFont="1" applyBorder="1" applyAlignment="1">
      <alignment horizontal="center" vertical="center" wrapText="1"/>
    </xf>
    <xf numFmtId="16" fontId="11" fillId="0" borderId="0" xfId="0" applyNumberFormat="1" applyFont="1"/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distributed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8" fillId="0" borderId="19" xfId="0" applyFont="1" applyFill="1" applyBorder="1" applyAlignment="1">
      <alignment horizontal="center" vertical="distributed"/>
    </xf>
    <xf numFmtId="2" fontId="4" fillId="0" borderId="19" xfId="0" applyNumberFormat="1" applyFont="1" applyFill="1" applyBorder="1" applyAlignment="1">
      <alignment horizontal="center" vertical="distributed" wrapText="1"/>
    </xf>
    <xf numFmtId="46" fontId="2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2" fontId="19" fillId="0" borderId="19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distributed" wrapText="1"/>
    </xf>
    <xf numFmtId="0" fontId="4" fillId="0" borderId="19" xfId="0" applyFont="1" applyFill="1" applyBorder="1" applyAlignment="1">
      <alignment horizontal="center" vertical="distributed" wrapText="1"/>
    </xf>
    <xf numFmtId="46" fontId="2" fillId="0" borderId="19" xfId="0" applyNumberFormat="1" applyFont="1" applyFill="1" applyBorder="1" applyAlignment="1">
      <alignment horizontal="center" vertical="distributed" wrapText="1"/>
    </xf>
    <xf numFmtId="14" fontId="4" fillId="0" borderId="19" xfId="0" applyNumberFormat="1" applyFont="1" applyFill="1" applyBorder="1" applyAlignment="1">
      <alignment horizontal="center" vertical="distributed" wrapText="1"/>
    </xf>
    <xf numFmtId="2" fontId="4" fillId="0" borderId="20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1" fillId="0" borderId="20" xfId="0" applyFont="1" applyFill="1" applyBorder="1" applyAlignment="1">
      <alignment horizontal="center" vertical="distributed" wrapText="1"/>
    </xf>
    <xf numFmtId="0" fontId="11" fillId="0" borderId="0" xfId="0" applyFont="1" applyBorder="1" applyAlignment="1">
      <alignment horizontal="center" vertical="distributed"/>
    </xf>
    <xf numFmtId="49" fontId="11" fillId="0" borderId="0" xfId="0" applyNumberFormat="1" applyFont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0"/>
  <sheetViews>
    <sheetView topLeftCell="A10" workbookViewId="0">
      <selection activeCell="B18" sqref="B18:L1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3.140625" customWidth="1"/>
    <col min="5" max="5" width="14.42578125" customWidth="1"/>
    <col min="9" max="9" width="14" customWidth="1"/>
    <col min="11" max="11" width="12.7109375" customWidth="1"/>
    <col min="12" max="12" width="8.85546875" customWidth="1"/>
  </cols>
  <sheetData>
    <row r="1" spans="2:12">
      <c r="B1" s="194" t="s">
        <v>813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2:12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2:12" ht="15.75" customHeight="1">
      <c r="B3" s="196" t="s">
        <v>0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2:12" ht="15.75" customHeight="1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2:12" ht="15.75" customHeight="1">
      <c r="B5" s="196" t="s">
        <v>2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2:12" ht="15.75" customHeight="1">
      <c r="B6" s="183" t="s">
        <v>3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</row>
    <row r="7" spans="2:12" ht="15.75" customHeight="1">
      <c r="B7" s="1"/>
    </row>
    <row r="8" spans="2:12" ht="18.75" customHeight="1">
      <c r="B8" s="2"/>
    </row>
    <row r="9" spans="2:12" ht="15.75" customHeight="1">
      <c r="B9" s="182" t="s">
        <v>4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</row>
    <row r="10" spans="2:12" ht="15.75" customHeight="1">
      <c r="B10" s="182" t="s">
        <v>5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</row>
    <row r="11" spans="2:12" ht="15.75" customHeight="1">
      <c r="B11" s="182" t="s">
        <v>6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</row>
    <row r="12" spans="2:12" ht="15.75" customHeight="1">
      <c r="B12" s="182" t="s">
        <v>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2:12" ht="15.75" customHeight="1"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</row>
    <row r="14" spans="2:12" ht="15.75" customHeight="1">
      <c r="B14" s="182" t="s">
        <v>8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6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6" ht="34.5" customHeight="1" thickBot="1">
      <c r="B18" s="187" t="s">
        <v>20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9"/>
    </row>
    <row r="19" spans="2:16" ht="77.25" thickBot="1">
      <c r="B19" s="8" t="s">
        <v>814</v>
      </c>
      <c r="C19" s="6" t="s">
        <v>21</v>
      </c>
      <c r="D19" s="6" t="s">
        <v>22</v>
      </c>
      <c r="E19" s="6" t="s">
        <v>23</v>
      </c>
      <c r="F19" s="6" t="s">
        <v>24</v>
      </c>
      <c r="G19" s="58">
        <v>4947873.12</v>
      </c>
      <c r="H19" s="58">
        <v>4947873.12</v>
      </c>
      <c r="I19" s="6" t="s">
        <v>25</v>
      </c>
      <c r="J19" s="6" t="s">
        <v>26</v>
      </c>
      <c r="K19" s="6" t="s">
        <v>27</v>
      </c>
      <c r="L19" s="7" t="s">
        <v>28</v>
      </c>
    </row>
    <row r="20" spans="2:16" ht="77.25" thickBot="1">
      <c r="B20" s="9" t="s">
        <v>815</v>
      </c>
      <c r="C20" s="6" t="s">
        <v>21</v>
      </c>
      <c r="D20" s="6" t="s">
        <v>29</v>
      </c>
      <c r="E20" s="6" t="s">
        <v>30</v>
      </c>
      <c r="F20" s="6" t="s">
        <v>31</v>
      </c>
      <c r="G20" s="58">
        <v>67257</v>
      </c>
      <c r="H20" s="58">
        <v>67257</v>
      </c>
      <c r="I20" s="6" t="s">
        <v>32</v>
      </c>
      <c r="J20" s="6" t="s">
        <v>33</v>
      </c>
      <c r="K20" s="6" t="s">
        <v>27</v>
      </c>
      <c r="L20" s="7" t="s">
        <v>28</v>
      </c>
    </row>
    <row r="21" spans="2:16" ht="77.25" thickBot="1">
      <c r="B21" s="97" t="s">
        <v>816</v>
      </c>
      <c r="C21" s="98" t="s">
        <v>1164</v>
      </c>
      <c r="D21" s="98" t="s">
        <v>34</v>
      </c>
      <c r="E21" s="98" t="s">
        <v>35</v>
      </c>
      <c r="F21" s="98" t="s">
        <v>1165</v>
      </c>
      <c r="G21" s="99" t="s">
        <v>1166</v>
      </c>
      <c r="H21" s="99" t="s">
        <v>1167</v>
      </c>
      <c r="I21" s="98" t="s">
        <v>1168</v>
      </c>
      <c r="J21" s="98" t="s">
        <v>33</v>
      </c>
      <c r="K21" s="98" t="s">
        <v>27</v>
      </c>
      <c r="L21" s="100" t="s">
        <v>28</v>
      </c>
    </row>
    <row r="22" spans="2:16" ht="37.5" customHeight="1">
      <c r="B22" s="43" t="s">
        <v>817</v>
      </c>
      <c r="C22" s="43" t="s">
        <v>21</v>
      </c>
      <c r="D22" s="101" t="s">
        <v>36</v>
      </c>
      <c r="E22" s="43" t="s">
        <v>38</v>
      </c>
      <c r="F22" s="43" t="s">
        <v>39</v>
      </c>
      <c r="G22" s="69">
        <v>913043.16</v>
      </c>
      <c r="H22" s="69">
        <v>913043.16</v>
      </c>
      <c r="I22" s="43" t="s">
        <v>32</v>
      </c>
      <c r="J22" s="43" t="s">
        <v>26</v>
      </c>
      <c r="K22" s="43" t="s">
        <v>40</v>
      </c>
      <c r="L22" s="43" t="s">
        <v>28</v>
      </c>
      <c r="M22" s="107" t="s">
        <v>1272</v>
      </c>
    </row>
    <row r="23" spans="2:16" ht="39" thickBot="1">
      <c r="B23" s="44"/>
      <c r="C23" s="44" t="s">
        <v>1174</v>
      </c>
      <c r="D23" s="102" t="s">
        <v>37</v>
      </c>
      <c r="E23" s="44"/>
      <c r="F23" s="44"/>
      <c r="G23" s="70"/>
      <c r="H23" s="70"/>
      <c r="I23" s="44"/>
      <c r="J23" s="44"/>
      <c r="K23" s="44"/>
      <c r="L23" s="44"/>
      <c r="P23" t="s">
        <v>1321</v>
      </c>
    </row>
    <row r="24" spans="2:16" ht="38.25" customHeight="1">
      <c r="B24" s="22" t="s">
        <v>818</v>
      </c>
      <c r="C24" s="42" t="s">
        <v>21</v>
      </c>
      <c r="D24" s="11" t="s">
        <v>41</v>
      </c>
      <c r="E24" s="42" t="s">
        <v>43</v>
      </c>
      <c r="F24" s="42" t="s">
        <v>44</v>
      </c>
      <c r="G24" s="60">
        <v>13680</v>
      </c>
      <c r="H24" s="60">
        <v>13680</v>
      </c>
      <c r="I24" s="42" t="s">
        <v>32</v>
      </c>
      <c r="J24" s="42" t="s">
        <v>33</v>
      </c>
      <c r="K24" s="42" t="s">
        <v>40</v>
      </c>
      <c r="L24" s="42" t="s">
        <v>28</v>
      </c>
    </row>
    <row r="25" spans="2:16" ht="26.25" thickBot="1">
      <c r="B25" s="14"/>
      <c r="C25" s="7"/>
      <c r="D25" s="6" t="s">
        <v>42</v>
      </c>
      <c r="E25" s="7"/>
      <c r="F25" s="7"/>
      <c r="G25" s="61"/>
      <c r="H25" s="61"/>
      <c r="I25" s="7"/>
      <c r="J25" s="7"/>
      <c r="K25" s="7"/>
      <c r="L25" s="7"/>
    </row>
    <row r="26" spans="2:16" ht="37.5" customHeight="1">
      <c r="B26" s="22" t="s">
        <v>819</v>
      </c>
      <c r="C26" s="42" t="s">
        <v>21</v>
      </c>
      <c r="D26" s="11" t="s">
        <v>36</v>
      </c>
      <c r="E26" s="42" t="s">
        <v>46</v>
      </c>
      <c r="F26" s="42" t="s">
        <v>47</v>
      </c>
      <c r="G26" s="60">
        <v>17100</v>
      </c>
      <c r="H26" s="60">
        <v>17100</v>
      </c>
      <c r="I26" s="42" t="s">
        <v>32</v>
      </c>
      <c r="J26" s="42" t="s">
        <v>33</v>
      </c>
      <c r="K26" s="42" t="s">
        <v>40</v>
      </c>
      <c r="L26" s="42" t="s">
        <v>28</v>
      </c>
    </row>
    <row r="27" spans="2:16" ht="15.75" thickBot="1">
      <c r="B27" s="14"/>
      <c r="C27" s="7"/>
      <c r="D27" s="6" t="s">
        <v>45</v>
      </c>
      <c r="E27" s="7"/>
      <c r="F27" s="7"/>
      <c r="G27" s="61"/>
      <c r="H27" s="61"/>
      <c r="I27" s="7"/>
      <c r="J27" s="7"/>
      <c r="K27" s="7"/>
      <c r="L27" s="7"/>
    </row>
    <row r="28" spans="2:16" ht="60.75" customHeight="1">
      <c r="B28" s="22" t="s">
        <v>820</v>
      </c>
      <c r="C28" s="42" t="s">
        <v>21</v>
      </c>
      <c r="D28" s="42" t="s">
        <v>48</v>
      </c>
      <c r="E28" s="42" t="s">
        <v>49</v>
      </c>
      <c r="F28" s="42" t="s">
        <v>50</v>
      </c>
      <c r="G28" s="60">
        <v>54.72</v>
      </c>
      <c r="H28" s="60">
        <v>54.72</v>
      </c>
      <c r="I28" s="42" t="s">
        <v>32</v>
      </c>
      <c r="J28" s="42" t="s">
        <v>26</v>
      </c>
      <c r="K28" s="42" t="s">
        <v>40</v>
      </c>
      <c r="L28" s="42" t="s">
        <v>28</v>
      </c>
    </row>
    <row r="29" spans="2:16" ht="15.75" thickBot="1">
      <c r="B29" s="14"/>
      <c r="C29" s="7"/>
      <c r="D29" s="7"/>
      <c r="E29" s="7"/>
      <c r="F29" s="7"/>
      <c r="G29" s="61"/>
      <c r="H29" s="61"/>
      <c r="I29" s="7"/>
      <c r="J29" s="7"/>
      <c r="K29" s="7"/>
      <c r="L29" s="7"/>
    </row>
    <row r="30" spans="2:16" ht="63.75">
      <c r="B30" s="22" t="s">
        <v>821</v>
      </c>
      <c r="C30" s="42" t="s">
        <v>21</v>
      </c>
      <c r="D30" s="42" t="s">
        <v>51</v>
      </c>
      <c r="E30" s="42" t="s">
        <v>52</v>
      </c>
      <c r="F30" s="42" t="s">
        <v>50</v>
      </c>
      <c r="G30" s="60">
        <v>54.72</v>
      </c>
      <c r="H30" s="60">
        <v>54.72</v>
      </c>
      <c r="I30" s="42" t="s">
        <v>32</v>
      </c>
      <c r="J30" s="42" t="s">
        <v>26</v>
      </c>
      <c r="K30" s="11" t="s">
        <v>53</v>
      </c>
      <c r="L30" s="42" t="s">
        <v>28</v>
      </c>
    </row>
    <row r="31" spans="2:16" ht="15.75" thickBot="1">
      <c r="B31" s="14"/>
      <c r="C31" s="7"/>
      <c r="D31" s="7"/>
      <c r="E31" s="7"/>
      <c r="F31" s="7"/>
      <c r="G31" s="61"/>
      <c r="H31" s="61"/>
      <c r="I31" s="7"/>
      <c r="J31" s="7"/>
      <c r="K31" s="6" t="s">
        <v>54</v>
      </c>
      <c r="L31" s="7"/>
    </row>
    <row r="32" spans="2:16" ht="64.5" thickBot="1">
      <c r="B32" s="9" t="s">
        <v>822</v>
      </c>
      <c r="C32" s="6" t="s">
        <v>21</v>
      </c>
      <c r="D32" s="6" t="s">
        <v>55</v>
      </c>
      <c r="E32" s="6" t="s">
        <v>56</v>
      </c>
      <c r="F32" s="6" t="s">
        <v>50</v>
      </c>
      <c r="G32" s="58">
        <v>54.68</v>
      </c>
      <c r="H32" s="58">
        <v>54.68</v>
      </c>
      <c r="I32" s="6" t="s">
        <v>57</v>
      </c>
      <c r="J32" s="6" t="s">
        <v>26</v>
      </c>
      <c r="K32" s="6" t="s">
        <v>40</v>
      </c>
      <c r="L32" s="7" t="s">
        <v>28</v>
      </c>
    </row>
    <row r="33" spans="2:12" ht="38.25" customHeight="1">
      <c r="B33" s="22" t="s">
        <v>823</v>
      </c>
      <c r="C33" s="42" t="s">
        <v>21</v>
      </c>
      <c r="D33" s="11" t="s">
        <v>41</v>
      </c>
      <c r="E33" s="22" t="s">
        <v>59</v>
      </c>
      <c r="F33" s="22" t="s">
        <v>60</v>
      </c>
      <c r="G33" s="62">
        <v>678446.11</v>
      </c>
      <c r="H33" s="62">
        <v>678446.11</v>
      </c>
      <c r="I33" s="22" t="s">
        <v>61</v>
      </c>
      <c r="J33" s="22" t="s">
        <v>33</v>
      </c>
      <c r="K33" s="42" t="s">
        <v>40</v>
      </c>
      <c r="L33" s="22" t="s">
        <v>28</v>
      </c>
    </row>
    <row r="34" spans="2:12" ht="26.25" thickBot="1">
      <c r="B34" s="14"/>
      <c r="C34" s="7"/>
      <c r="D34" s="6" t="s">
        <v>58</v>
      </c>
      <c r="E34" s="14"/>
      <c r="F34" s="14"/>
      <c r="G34" s="63"/>
      <c r="H34" s="63"/>
      <c r="I34" s="14"/>
      <c r="J34" s="14"/>
      <c r="K34" s="7"/>
      <c r="L34" s="14"/>
    </row>
    <row r="35" spans="2:12" ht="77.25" thickBot="1">
      <c r="B35" s="9" t="s">
        <v>824</v>
      </c>
      <c r="C35" s="6" t="s">
        <v>21</v>
      </c>
      <c r="D35" s="6" t="s">
        <v>62</v>
      </c>
      <c r="E35" s="9" t="s">
        <v>63</v>
      </c>
      <c r="F35" s="9" t="s">
        <v>64</v>
      </c>
      <c r="G35" s="59">
        <v>48000</v>
      </c>
      <c r="H35" s="59">
        <v>48000</v>
      </c>
      <c r="I35" s="9" t="s">
        <v>65</v>
      </c>
      <c r="J35" s="9" t="s">
        <v>66</v>
      </c>
      <c r="K35" s="6" t="s">
        <v>40</v>
      </c>
      <c r="L35" s="14" t="s">
        <v>28</v>
      </c>
    </row>
    <row r="36" spans="2:12" ht="64.5" thickBot="1">
      <c r="B36" s="9" t="s">
        <v>825</v>
      </c>
      <c r="C36" s="6" t="s">
        <v>21</v>
      </c>
      <c r="D36" s="6" t="s">
        <v>67</v>
      </c>
      <c r="E36" s="9" t="s">
        <v>68</v>
      </c>
      <c r="F36" s="9" t="s">
        <v>69</v>
      </c>
      <c r="G36" s="59">
        <v>687825</v>
      </c>
      <c r="H36" s="59">
        <v>687825</v>
      </c>
      <c r="I36" s="9" t="s">
        <v>70</v>
      </c>
      <c r="J36" s="9" t="s">
        <v>71</v>
      </c>
      <c r="K36" s="6" t="s">
        <v>40</v>
      </c>
      <c r="L36" s="14" t="s">
        <v>28</v>
      </c>
    </row>
    <row r="37" spans="2:12" ht="60.75" customHeight="1">
      <c r="B37" s="22" t="s">
        <v>826</v>
      </c>
      <c r="C37" s="42" t="s">
        <v>21</v>
      </c>
      <c r="D37" s="42" t="s">
        <v>72</v>
      </c>
      <c r="E37" s="22" t="s">
        <v>73</v>
      </c>
      <c r="F37" s="22" t="s">
        <v>74</v>
      </c>
      <c r="G37" s="62">
        <v>112000</v>
      </c>
      <c r="H37" s="62">
        <v>112000</v>
      </c>
      <c r="I37" s="22" t="s">
        <v>65</v>
      </c>
      <c r="J37" s="22" t="s">
        <v>75</v>
      </c>
      <c r="K37" s="42" t="s">
        <v>40</v>
      </c>
      <c r="L37" s="22" t="s">
        <v>28</v>
      </c>
    </row>
    <row r="38" spans="2:12" ht="15.75" thickBot="1">
      <c r="B38" s="14"/>
      <c r="C38" s="7"/>
      <c r="D38" s="7"/>
      <c r="E38" s="14"/>
      <c r="F38" s="14"/>
      <c r="G38" s="63"/>
      <c r="H38" s="63"/>
      <c r="I38" s="14"/>
      <c r="J38" s="14"/>
      <c r="K38" s="7"/>
      <c r="L38" s="14"/>
    </row>
    <row r="39" spans="2:12" ht="39" customHeight="1">
      <c r="B39" s="22" t="s">
        <v>827</v>
      </c>
      <c r="C39" s="42" t="s">
        <v>21</v>
      </c>
      <c r="D39" s="22" t="s">
        <v>76</v>
      </c>
      <c r="E39" s="22" t="s">
        <v>77</v>
      </c>
      <c r="F39" s="42" t="s">
        <v>78</v>
      </c>
      <c r="G39" s="60">
        <v>1</v>
      </c>
      <c r="H39" s="60">
        <v>1</v>
      </c>
      <c r="I39" s="42" t="s">
        <v>79</v>
      </c>
      <c r="J39" s="42" t="s">
        <v>26</v>
      </c>
      <c r="K39" s="42" t="s">
        <v>40</v>
      </c>
      <c r="L39" s="22" t="s">
        <v>28</v>
      </c>
    </row>
    <row r="40" spans="2:12">
      <c r="B40" s="13"/>
      <c r="C40" s="12"/>
      <c r="D40" s="13"/>
      <c r="E40" s="13"/>
      <c r="F40" s="12"/>
      <c r="G40" s="64"/>
      <c r="H40" s="64"/>
      <c r="I40" s="12"/>
      <c r="J40" s="12"/>
      <c r="K40" s="12"/>
      <c r="L40" s="13"/>
    </row>
    <row r="41" spans="2:12">
      <c r="B41" s="13"/>
      <c r="C41" s="12"/>
      <c r="D41" s="13"/>
      <c r="E41" s="13"/>
      <c r="F41" s="12"/>
      <c r="G41" s="64"/>
      <c r="H41" s="64"/>
      <c r="I41" s="12"/>
      <c r="J41" s="12"/>
      <c r="K41" s="12"/>
      <c r="L41" s="13"/>
    </row>
    <row r="42" spans="2:12">
      <c r="B42" s="13"/>
      <c r="C42" s="12"/>
      <c r="D42" s="13"/>
      <c r="E42" s="13"/>
      <c r="F42" s="12"/>
      <c r="G42" s="64"/>
      <c r="H42" s="64"/>
      <c r="I42" s="12"/>
      <c r="J42" s="12"/>
      <c r="K42" s="12"/>
      <c r="L42" s="13"/>
    </row>
    <row r="43" spans="2:12">
      <c r="B43" s="13"/>
      <c r="C43" s="12"/>
      <c r="D43" s="13"/>
      <c r="E43" s="13"/>
      <c r="F43" s="12"/>
      <c r="G43" s="64"/>
      <c r="H43" s="64"/>
      <c r="I43" s="12"/>
      <c r="J43" s="12"/>
      <c r="K43" s="12"/>
      <c r="L43" s="13"/>
    </row>
    <row r="44" spans="2:12" ht="15.75" thickBot="1">
      <c r="B44" s="14"/>
      <c r="C44" s="7"/>
      <c r="D44" s="14"/>
      <c r="E44" s="14"/>
      <c r="F44" s="7"/>
      <c r="G44" s="61"/>
      <c r="H44" s="61"/>
      <c r="I44" s="7"/>
      <c r="J44" s="7"/>
      <c r="K44" s="7"/>
      <c r="L44" s="14"/>
    </row>
    <row r="45" spans="2:12" ht="60.75" customHeight="1">
      <c r="B45" s="22" t="s">
        <v>828</v>
      </c>
      <c r="C45" s="42" t="s">
        <v>21</v>
      </c>
      <c r="D45" s="22" t="s">
        <v>80</v>
      </c>
      <c r="E45" s="22" t="s">
        <v>81</v>
      </c>
      <c r="F45" s="42">
        <v>259</v>
      </c>
      <c r="G45" s="60">
        <v>1</v>
      </c>
      <c r="H45" s="60">
        <v>1</v>
      </c>
      <c r="I45" s="45">
        <v>43496</v>
      </c>
      <c r="J45" s="42" t="s">
        <v>26</v>
      </c>
      <c r="K45" s="42" t="s">
        <v>40</v>
      </c>
      <c r="L45" s="22" t="s">
        <v>28</v>
      </c>
    </row>
    <row r="46" spans="2:12" ht="15.75" thickBot="1">
      <c r="B46" s="14"/>
      <c r="C46" s="7"/>
      <c r="D46" s="14"/>
      <c r="E46" s="14"/>
      <c r="F46" s="7"/>
      <c r="G46" s="61"/>
      <c r="H46" s="61"/>
      <c r="I46" s="46"/>
      <c r="J46" s="7"/>
      <c r="K46" s="7"/>
      <c r="L46" s="14"/>
    </row>
    <row r="47" spans="2:12" ht="77.25" thickBot="1">
      <c r="B47" s="9" t="s">
        <v>829</v>
      </c>
      <c r="C47" s="6" t="s">
        <v>21</v>
      </c>
      <c r="D47" s="9" t="s">
        <v>82</v>
      </c>
      <c r="E47" s="9" t="s">
        <v>83</v>
      </c>
      <c r="F47" s="6">
        <v>17451</v>
      </c>
      <c r="G47" s="58">
        <v>1</v>
      </c>
      <c r="H47" s="58">
        <v>1</v>
      </c>
      <c r="I47" s="16">
        <v>43655</v>
      </c>
      <c r="J47" s="6" t="s">
        <v>26</v>
      </c>
      <c r="K47" s="6" t="s">
        <v>40</v>
      </c>
      <c r="L47" s="14" t="s">
        <v>28</v>
      </c>
    </row>
    <row r="48" spans="2:12" ht="268.5" thickBot="1">
      <c r="B48" s="9" t="s">
        <v>830</v>
      </c>
      <c r="C48" s="6" t="s">
        <v>21</v>
      </c>
      <c r="D48" s="9" t="s">
        <v>84</v>
      </c>
      <c r="E48" s="9" t="s">
        <v>85</v>
      </c>
      <c r="F48" s="6">
        <v>46</v>
      </c>
      <c r="G48" s="58">
        <v>268.64</v>
      </c>
      <c r="H48" s="58">
        <v>268.64</v>
      </c>
      <c r="I48" s="16">
        <v>43651</v>
      </c>
      <c r="J48" s="9" t="s">
        <v>86</v>
      </c>
      <c r="K48" s="6" t="s">
        <v>40</v>
      </c>
      <c r="L48" s="14" t="s">
        <v>28</v>
      </c>
    </row>
    <row r="49" spans="2:12" ht="268.5" thickBot="1">
      <c r="B49" s="9" t="s">
        <v>831</v>
      </c>
      <c r="C49" s="6" t="s">
        <v>21</v>
      </c>
      <c r="D49" s="9" t="s">
        <v>87</v>
      </c>
      <c r="E49" s="9" t="s">
        <v>88</v>
      </c>
      <c r="F49" s="6">
        <v>739</v>
      </c>
      <c r="G49" s="58">
        <v>4315.76</v>
      </c>
      <c r="H49" s="58">
        <v>4315.76</v>
      </c>
      <c r="I49" s="16">
        <v>43651</v>
      </c>
      <c r="J49" s="9" t="s">
        <v>89</v>
      </c>
      <c r="K49" s="6" t="s">
        <v>40</v>
      </c>
      <c r="L49" s="14" t="s">
        <v>28</v>
      </c>
    </row>
    <row r="50" spans="2:12" ht="268.5" thickBot="1">
      <c r="B50" s="9" t="s">
        <v>832</v>
      </c>
      <c r="C50" s="6" t="s">
        <v>21</v>
      </c>
      <c r="D50" s="9" t="s">
        <v>84</v>
      </c>
      <c r="E50" s="9" t="s">
        <v>90</v>
      </c>
      <c r="F50" s="6">
        <v>2576</v>
      </c>
      <c r="G50" s="58">
        <v>15043.84</v>
      </c>
      <c r="H50" s="58">
        <v>15043.84</v>
      </c>
      <c r="I50" s="16">
        <v>43651</v>
      </c>
      <c r="J50" s="9" t="s">
        <v>91</v>
      </c>
      <c r="K50" s="6" t="s">
        <v>40</v>
      </c>
      <c r="L50" s="14" t="s">
        <v>28</v>
      </c>
    </row>
    <row r="51" spans="2:12" ht="89.25">
      <c r="B51" s="22" t="s">
        <v>833</v>
      </c>
      <c r="C51" s="42" t="s">
        <v>21</v>
      </c>
      <c r="D51" s="22" t="s">
        <v>92</v>
      </c>
      <c r="E51" s="22" t="s">
        <v>93</v>
      </c>
      <c r="F51" s="42">
        <v>1572</v>
      </c>
      <c r="G51" s="60">
        <v>994227.12</v>
      </c>
      <c r="H51" s="60">
        <v>994227.12</v>
      </c>
      <c r="I51" s="45">
        <v>43710</v>
      </c>
      <c r="J51" s="11" t="s">
        <v>94</v>
      </c>
      <c r="K51" s="11" t="s">
        <v>96</v>
      </c>
      <c r="L51" s="22" t="s">
        <v>28</v>
      </c>
    </row>
    <row r="52" spans="2:12" ht="77.25" thickBot="1">
      <c r="B52" s="14"/>
      <c r="C52" s="7"/>
      <c r="D52" s="14"/>
      <c r="E52" s="14"/>
      <c r="F52" s="7"/>
      <c r="G52" s="61"/>
      <c r="H52" s="61"/>
      <c r="I52" s="46"/>
      <c r="J52" s="6" t="s">
        <v>95</v>
      </c>
      <c r="K52" s="6" t="s">
        <v>97</v>
      </c>
      <c r="L52" s="14"/>
    </row>
    <row r="53" spans="2:12" ht="77.25" thickBot="1">
      <c r="B53" s="9" t="s">
        <v>834</v>
      </c>
      <c r="C53" s="6" t="s">
        <v>21</v>
      </c>
      <c r="D53" s="9" t="s">
        <v>98</v>
      </c>
      <c r="E53" s="9" t="s">
        <v>99</v>
      </c>
      <c r="F53" s="6">
        <v>1400</v>
      </c>
      <c r="G53" s="58">
        <v>855596</v>
      </c>
      <c r="H53" s="58">
        <v>855596</v>
      </c>
      <c r="I53" s="16">
        <v>43763</v>
      </c>
      <c r="J53" s="9" t="s">
        <v>100</v>
      </c>
      <c r="K53" s="6" t="s">
        <v>40</v>
      </c>
      <c r="L53" s="14" t="s">
        <v>28</v>
      </c>
    </row>
    <row r="54" spans="2:12" ht="60.75" customHeight="1">
      <c r="B54" s="22" t="s">
        <v>835</v>
      </c>
      <c r="C54" s="42" t="s">
        <v>21</v>
      </c>
      <c r="D54" s="22" t="s">
        <v>101</v>
      </c>
      <c r="E54" s="22" t="s">
        <v>102</v>
      </c>
      <c r="F54" s="42">
        <v>581</v>
      </c>
      <c r="G54" s="60"/>
      <c r="H54" s="60"/>
      <c r="I54" s="45">
        <v>43874</v>
      </c>
      <c r="J54" s="22" t="s">
        <v>103</v>
      </c>
      <c r="K54" s="42" t="s">
        <v>104</v>
      </c>
      <c r="L54" s="22" t="s">
        <v>105</v>
      </c>
    </row>
    <row r="55" spans="2:12" ht="15.75" thickBot="1">
      <c r="B55" s="14"/>
      <c r="C55" s="7"/>
      <c r="D55" s="14"/>
      <c r="E55" s="14"/>
      <c r="F55" s="7"/>
      <c r="G55" s="61"/>
      <c r="H55" s="61"/>
      <c r="I55" s="46"/>
      <c r="J55" s="14"/>
      <c r="K55" s="7"/>
      <c r="L55" s="14"/>
    </row>
    <row r="56" spans="2:12" ht="64.5" thickBot="1">
      <c r="B56" s="9" t="s">
        <v>836</v>
      </c>
      <c r="C56" s="6" t="s">
        <v>21</v>
      </c>
      <c r="D56" s="9" t="s">
        <v>101</v>
      </c>
      <c r="E56" s="9" t="s">
        <v>106</v>
      </c>
      <c r="F56" s="6" t="s">
        <v>107</v>
      </c>
      <c r="G56" s="58">
        <v>1057883.3400000001</v>
      </c>
      <c r="H56" s="58">
        <v>1057883.3400000001</v>
      </c>
      <c r="I56" s="16">
        <v>44110</v>
      </c>
      <c r="J56" s="9" t="s">
        <v>108</v>
      </c>
      <c r="K56" s="6" t="s">
        <v>40</v>
      </c>
      <c r="L56" s="14" t="s">
        <v>105</v>
      </c>
    </row>
    <row r="57" spans="2:12" ht="63.75">
      <c r="B57" s="22" t="s">
        <v>837</v>
      </c>
      <c r="C57" s="42" t="s">
        <v>21</v>
      </c>
      <c r="D57" s="22" t="s">
        <v>101</v>
      </c>
      <c r="E57" s="22" t="s">
        <v>109</v>
      </c>
      <c r="F57" s="42">
        <v>600</v>
      </c>
      <c r="G57" s="60">
        <v>342</v>
      </c>
      <c r="H57" s="60">
        <v>342</v>
      </c>
      <c r="I57" s="45">
        <v>44187</v>
      </c>
      <c r="J57" s="22" t="s">
        <v>110</v>
      </c>
      <c r="K57" s="11" t="s">
        <v>111</v>
      </c>
      <c r="L57" s="22" t="s">
        <v>28</v>
      </c>
    </row>
    <row r="58" spans="2:12" ht="15.75" thickBot="1">
      <c r="B58" s="14"/>
      <c r="C58" s="7"/>
      <c r="D58" s="14"/>
      <c r="E58" s="14"/>
      <c r="F58" s="7"/>
      <c r="G58" s="61"/>
      <c r="H58" s="61"/>
      <c r="I58" s="46"/>
      <c r="J58" s="14"/>
      <c r="K58" s="6" t="s">
        <v>112</v>
      </c>
      <c r="L58" s="14"/>
    </row>
    <row r="59" spans="2:12">
      <c r="B59" s="52"/>
      <c r="C59" s="53"/>
      <c r="D59" s="53"/>
      <c r="E59" s="53"/>
      <c r="F59" s="53"/>
      <c r="G59" s="65"/>
      <c r="H59" s="53"/>
      <c r="I59" s="53"/>
      <c r="J59" s="53"/>
      <c r="K59" s="53"/>
      <c r="L59" s="54"/>
    </row>
    <row r="60" spans="2:12" hidden="1">
      <c r="B60" s="15"/>
      <c r="C60" s="50"/>
      <c r="D60" s="50"/>
      <c r="E60" s="50"/>
      <c r="F60" s="50"/>
      <c r="G60" s="66"/>
      <c r="H60" s="50"/>
      <c r="I60" s="50"/>
      <c r="J60" s="50"/>
      <c r="K60" s="50"/>
      <c r="L60" s="51"/>
    </row>
    <row r="61" spans="2:12" ht="30" customHeight="1">
      <c r="B61" s="184" t="s">
        <v>113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6"/>
    </row>
    <row r="62" spans="2:12">
      <c r="B62" s="15"/>
      <c r="C62" s="50"/>
      <c r="D62" s="50"/>
      <c r="E62" s="50"/>
      <c r="F62" s="50"/>
      <c r="G62" s="66"/>
      <c r="H62" s="50"/>
      <c r="I62" s="50"/>
      <c r="J62" s="50"/>
      <c r="K62" s="50"/>
      <c r="L62" s="51"/>
    </row>
    <row r="63" spans="2:12">
      <c r="B63" s="15"/>
      <c r="C63" s="50"/>
      <c r="D63" s="50"/>
      <c r="E63" s="50"/>
      <c r="F63" s="50"/>
      <c r="G63" s="66"/>
      <c r="H63" s="50"/>
      <c r="I63" s="50"/>
      <c r="J63" s="50"/>
      <c r="K63" s="50"/>
      <c r="L63" s="51"/>
    </row>
    <row r="64" spans="2:12" ht="19.5" thickBot="1">
      <c r="B64" s="17"/>
      <c r="C64" s="48"/>
      <c r="D64" s="48"/>
      <c r="E64" s="48"/>
      <c r="F64" s="48"/>
      <c r="G64" s="67"/>
      <c r="H64" s="48"/>
      <c r="I64" s="48"/>
      <c r="J64" s="48"/>
      <c r="K64" s="48"/>
      <c r="L64" s="49"/>
    </row>
    <row r="65" spans="2:12" ht="77.25" thickBot="1">
      <c r="B65" s="6" t="s">
        <v>838</v>
      </c>
      <c r="C65" s="6" t="s">
        <v>114</v>
      </c>
      <c r="D65" s="6" t="s">
        <v>115</v>
      </c>
      <c r="E65" s="6" t="s">
        <v>116</v>
      </c>
      <c r="F65" s="6" t="s">
        <v>117</v>
      </c>
      <c r="G65" s="58">
        <v>888673.54</v>
      </c>
      <c r="H65" s="6">
        <v>0</v>
      </c>
      <c r="I65" s="6" t="s">
        <v>118</v>
      </c>
      <c r="J65" s="6" t="s">
        <v>33</v>
      </c>
      <c r="K65" s="6" t="s">
        <v>96</v>
      </c>
      <c r="L65" s="7" t="s">
        <v>28</v>
      </c>
    </row>
    <row r="66" spans="2:12" ht="77.25" thickBot="1">
      <c r="B66" s="6" t="s">
        <v>839</v>
      </c>
      <c r="C66" s="6" t="s">
        <v>114</v>
      </c>
      <c r="D66" s="6" t="s">
        <v>119</v>
      </c>
      <c r="E66" s="6" t="s">
        <v>120</v>
      </c>
      <c r="F66" s="6" t="s">
        <v>121</v>
      </c>
      <c r="G66" s="58">
        <v>157523.68</v>
      </c>
      <c r="H66" s="6">
        <v>0</v>
      </c>
      <c r="I66" s="6" t="s">
        <v>122</v>
      </c>
      <c r="J66" s="6" t="s">
        <v>33</v>
      </c>
      <c r="K66" s="6" t="s">
        <v>96</v>
      </c>
      <c r="L66" s="7" t="s">
        <v>28</v>
      </c>
    </row>
    <row r="67" spans="2:12" ht="77.25" thickBot="1">
      <c r="B67" s="6" t="s">
        <v>840</v>
      </c>
      <c r="C67" s="6" t="s">
        <v>123</v>
      </c>
      <c r="D67" s="6" t="s">
        <v>22</v>
      </c>
      <c r="E67" s="6" t="s">
        <v>124</v>
      </c>
      <c r="F67" s="6" t="s">
        <v>125</v>
      </c>
      <c r="G67" s="58">
        <v>6593684</v>
      </c>
      <c r="H67" s="6">
        <v>0</v>
      </c>
      <c r="I67" s="6" t="s">
        <v>118</v>
      </c>
      <c r="J67" s="6" t="s">
        <v>33</v>
      </c>
      <c r="K67" s="6" t="s">
        <v>96</v>
      </c>
      <c r="L67" s="7" t="s">
        <v>28</v>
      </c>
    </row>
    <row r="68" spans="2:12" ht="51.75" thickBot="1">
      <c r="B68" s="6" t="s">
        <v>841</v>
      </c>
      <c r="C68" s="6" t="s">
        <v>126</v>
      </c>
      <c r="D68" s="6" t="s">
        <v>127</v>
      </c>
      <c r="E68" s="6" t="s">
        <v>128</v>
      </c>
      <c r="F68" s="6" t="s">
        <v>129</v>
      </c>
      <c r="G68" s="58">
        <v>60837.9</v>
      </c>
      <c r="H68" s="6">
        <v>0</v>
      </c>
      <c r="I68" s="6" t="s">
        <v>130</v>
      </c>
      <c r="J68" s="6" t="s">
        <v>33</v>
      </c>
      <c r="K68" s="6" t="s">
        <v>131</v>
      </c>
      <c r="L68" s="7" t="s">
        <v>28</v>
      </c>
    </row>
    <row r="69" spans="2:12" ht="73.5" customHeight="1">
      <c r="B69" s="42" t="s">
        <v>842</v>
      </c>
      <c r="C69" s="42" t="s">
        <v>132</v>
      </c>
      <c r="D69" s="42" t="s">
        <v>133</v>
      </c>
      <c r="E69" s="42" t="s">
        <v>134</v>
      </c>
      <c r="F69" s="42" t="s">
        <v>135</v>
      </c>
      <c r="G69" s="60">
        <v>724</v>
      </c>
      <c r="H69" s="42">
        <v>0</v>
      </c>
      <c r="I69" s="42" t="s">
        <v>136</v>
      </c>
      <c r="J69" s="42" t="s">
        <v>137</v>
      </c>
      <c r="K69" s="42" t="s">
        <v>40</v>
      </c>
      <c r="L69" s="42" t="s">
        <v>28</v>
      </c>
    </row>
    <row r="70" spans="2:12" ht="15.75" thickBot="1">
      <c r="B70" s="7"/>
      <c r="C70" s="7"/>
      <c r="D70" s="7"/>
      <c r="E70" s="7"/>
      <c r="F70" s="7"/>
      <c r="G70" s="61"/>
      <c r="H70" s="7"/>
      <c r="I70" s="7"/>
      <c r="J70" s="7"/>
      <c r="K70" s="7"/>
      <c r="L70" s="7"/>
    </row>
    <row r="71" spans="2:12" ht="73.5" customHeight="1">
      <c r="B71" s="42" t="s">
        <v>843</v>
      </c>
      <c r="C71" s="42" t="s">
        <v>138</v>
      </c>
      <c r="D71" s="42" t="s">
        <v>139</v>
      </c>
      <c r="E71" s="42" t="s">
        <v>140</v>
      </c>
      <c r="F71" s="42" t="s">
        <v>141</v>
      </c>
      <c r="G71" s="60">
        <v>499</v>
      </c>
      <c r="H71" s="42">
        <v>0</v>
      </c>
      <c r="I71" s="42" t="s">
        <v>142</v>
      </c>
      <c r="J71" s="42" t="s">
        <v>137</v>
      </c>
      <c r="K71" s="42" t="s">
        <v>40</v>
      </c>
      <c r="L71" s="42" t="s">
        <v>28</v>
      </c>
    </row>
    <row r="72" spans="2:12" ht="15.75" thickBot="1">
      <c r="B72" s="7"/>
      <c r="C72" s="7"/>
      <c r="D72" s="7"/>
      <c r="E72" s="7"/>
      <c r="F72" s="7"/>
      <c r="G72" s="61"/>
      <c r="H72" s="7"/>
      <c r="I72" s="7"/>
      <c r="J72" s="7"/>
      <c r="K72" s="7"/>
      <c r="L72" s="7"/>
    </row>
    <row r="73" spans="2:12" ht="73.5" customHeight="1">
      <c r="B73" s="42" t="s">
        <v>844</v>
      </c>
      <c r="C73" s="42" t="s">
        <v>143</v>
      </c>
      <c r="D73" s="42" t="s">
        <v>144</v>
      </c>
      <c r="E73" s="42" t="s">
        <v>145</v>
      </c>
      <c r="F73" s="42" t="s">
        <v>146</v>
      </c>
      <c r="G73" s="60">
        <v>108</v>
      </c>
      <c r="H73" s="42">
        <v>0</v>
      </c>
      <c r="I73" s="42" t="s">
        <v>147</v>
      </c>
      <c r="J73" s="42" t="s">
        <v>137</v>
      </c>
      <c r="K73" s="42" t="s">
        <v>40</v>
      </c>
      <c r="L73" s="42" t="s">
        <v>28</v>
      </c>
    </row>
    <row r="74" spans="2:12" ht="15.75" thickBot="1">
      <c r="B74" s="7"/>
      <c r="C74" s="7"/>
      <c r="D74" s="7"/>
      <c r="E74" s="7"/>
      <c r="F74" s="7"/>
      <c r="G74" s="61"/>
      <c r="H74" s="7"/>
      <c r="I74" s="7"/>
      <c r="J74" s="7"/>
      <c r="K74" s="7"/>
      <c r="L74" s="7"/>
    </row>
    <row r="75" spans="2:12" ht="73.5" customHeight="1">
      <c r="B75" s="42" t="s">
        <v>845</v>
      </c>
      <c r="C75" s="42" t="s">
        <v>148</v>
      </c>
      <c r="D75" s="42" t="s">
        <v>149</v>
      </c>
      <c r="E75" s="42" t="s">
        <v>150</v>
      </c>
      <c r="F75" s="42" t="s">
        <v>151</v>
      </c>
      <c r="G75" s="60">
        <v>857</v>
      </c>
      <c r="H75" s="42">
        <v>0</v>
      </c>
      <c r="I75" s="42" t="s">
        <v>136</v>
      </c>
      <c r="J75" s="42" t="s">
        <v>137</v>
      </c>
      <c r="K75" s="42" t="s">
        <v>40</v>
      </c>
      <c r="L75" s="42" t="s">
        <v>28</v>
      </c>
    </row>
    <row r="76" spans="2:12" ht="15.75" thickBot="1">
      <c r="B76" s="7"/>
      <c r="C76" s="7"/>
      <c r="D76" s="7"/>
      <c r="E76" s="7"/>
      <c r="F76" s="7"/>
      <c r="G76" s="61"/>
      <c r="H76" s="7"/>
      <c r="I76" s="7"/>
      <c r="J76" s="7"/>
      <c r="K76" s="7"/>
      <c r="L76" s="7"/>
    </row>
    <row r="77" spans="2:12" ht="64.5" thickBot="1">
      <c r="B77" s="6" t="s">
        <v>846</v>
      </c>
      <c r="C77" s="6" t="s">
        <v>152</v>
      </c>
      <c r="D77" s="6" t="s">
        <v>153</v>
      </c>
      <c r="E77" s="6" t="s">
        <v>154</v>
      </c>
      <c r="F77" s="6" t="s">
        <v>155</v>
      </c>
      <c r="G77" s="58">
        <v>19420.11</v>
      </c>
      <c r="H77" s="6">
        <v>0</v>
      </c>
      <c r="I77" s="6" t="s">
        <v>156</v>
      </c>
      <c r="J77" s="6" t="s">
        <v>33</v>
      </c>
      <c r="K77" s="6" t="s">
        <v>40</v>
      </c>
      <c r="L77" s="7" t="s">
        <v>28</v>
      </c>
    </row>
    <row r="78" spans="2:12" ht="64.5" thickBot="1">
      <c r="B78" s="6" t="s">
        <v>847</v>
      </c>
      <c r="C78" s="6" t="s">
        <v>152</v>
      </c>
      <c r="D78" s="6" t="s">
        <v>157</v>
      </c>
      <c r="E78" s="6" t="s">
        <v>158</v>
      </c>
      <c r="F78" s="6" t="s">
        <v>159</v>
      </c>
      <c r="G78" s="58">
        <v>20075.45</v>
      </c>
      <c r="H78" s="6">
        <v>0</v>
      </c>
      <c r="I78" s="6" t="s">
        <v>122</v>
      </c>
      <c r="J78" s="6" t="s">
        <v>33</v>
      </c>
      <c r="K78" s="6" t="s">
        <v>40</v>
      </c>
      <c r="L78" s="7" t="s">
        <v>28</v>
      </c>
    </row>
    <row r="79" spans="2:12" ht="64.5" thickBot="1">
      <c r="B79" s="6" t="s">
        <v>848</v>
      </c>
      <c r="C79" s="6" t="s">
        <v>160</v>
      </c>
      <c r="D79" s="6" t="s">
        <v>161</v>
      </c>
      <c r="E79" s="6" t="s">
        <v>162</v>
      </c>
      <c r="F79" s="6" t="s">
        <v>163</v>
      </c>
      <c r="G79" s="58">
        <v>62967</v>
      </c>
      <c r="H79" s="6">
        <v>0</v>
      </c>
      <c r="I79" s="6" t="s">
        <v>122</v>
      </c>
      <c r="J79" s="6" t="s">
        <v>33</v>
      </c>
      <c r="K79" s="6" t="s">
        <v>40</v>
      </c>
      <c r="L79" s="7" t="s">
        <v>28</v>
      </c>
    </row>
    <row r="80" spans="2:12" ht="64.5" thickBot="1">
      <c r="B80" s="6" t="s">
        <v>849</v>
      </c>
      <c r="C80" s="6" t="s">
        <v>160</v>
      </c>
      <c r="D80" s="6" t="s">
        <v>164</v>
      </c>
      <c r="E80" s="6" t="s">
        <v>165</v>
      </c>
      <c r="F80" s="6" t="s">
        <v>166</v>
      </c>
      <c r="G80" s="58">
        <v>64779</v>
      </c>
      <c r="H80" s="6">
        <v>0</v>
      </c>
      <c r="I80" s="6" t="s">
        <v>122</v>
      </c>
      <c r="J80" s="6" t="s">
        <v>33</v>
      </c>
      <c r="K80" s="6" t="s">
        <v>40</v>
      </c>
      <c r="L80" s="7" t="s">
        <v>28</v>
      </c>
    </row>
    <row r="81" spans="2:12" ht="64.5" thickBot="1">
      <c r="B81" s="6" t="s">
        <v>850</v>
      </c>
      <c r="C81" s="6" t="s">
        <v>167</v>
      </c>
      <c r="D81" s="6" t="s">
        <v>164</v>
      </c>
      <c r="E81" s="6" t="s">
        <v>168</v>
      </c>
      <c r="F81" s="6" t="s">
        <v>169</v>
      </c>
      <c r="G81" s="68"/>
      <c r="H81" s="17"/>
      <c r="I81" s="6" t="s">
        <v>170</v>
      </c>
      <c r="J81" s="6" t="s">
        <v>33</v>
      </c>
      <c r="K81" s="6" t="s">
        <v>40</v>
      </c>
      <c r="L81" s="7" t="s">
        <v>28</v>
      </c>
    </row>
    <row r="82" spans="2:12" ht="60.75" customHeight="1">
      <c r="B82" s="42" t="s">
        <v>851</v>
      </c>
      <c r="C82" s="42" t="s">
        <v>160</v>
      </c>
      <c r="D82" s="42" t="s">
        <v>171</v>
      </c>
      <c r="E82" s="42" t="s">
        <v>172</v>
      </c>
      <c r="F82" s="42" t="s">
        <v>173</v>
      </c>
      <c r="G82" s="60">
        <v>81390.509999999995</v>
      </c>
      <c r="H82" s="42">
        <v>0</v>
      </c>
      <c r="I82" s="42" t="s">
        <v>170</v>
      </c>
      <c r="J82" s="42" t="s">
        <v>33</v>
      </c>
      <c r="K82" s="42" t="s">
        <v>40</v>
      </c>
      <c r="L82" s="42" t="s">
        <v>28</v>
      </c>
    </row>
    <row r="83" spans="2:12" ht="15.75" thickBot="1">
      <c r="B83" s="7"/>
      <c r="C83" s="7"/>
      <c r="D83" s="7"/>
      <c r="E83" s="7"/>
      <c r="F83" s="7"/>
      <c r="G83" s="61"/>
      <c r="H83" s="7"/>
      <c r="I83" s="7"/>
      <c r="J83" s="7"/>
      <c r="K83" s="7"/>
      <c r="L83" s="7"/>
    </row>
    <row r="84" spans="2:12" ht="64.5" thickBot="1">
      <c r="B84" s="6" t="s">
        <v>852</v>
      </c>
      <c r="C84" s="6" t="s">
        <v>167</v>
      </c>
      <c r="D84" s="6" t="s">
        <v>174</v>
      </c>
      <c r="E84" s="6" t="s">
        <v>175</v>
      </c>
      <c r="F84" s="6" t="s">
        <v>176</v>
      </c>
      <c r="G84" s="58">
        <v>58939.83</v>
      </c>
      <c r="H84" s="6">
        <v>0</v>
      </c>
      <c r="I84" s="16">
        <v>40933</v>
      </c>
      <c r="J84" s="6" t="s">
        <v>33</v>
      </c>
      <c r="K84" s="6" t="s">
        <v>40</v>
      </c>
      <c r="L84" s="7" t="s">
        <v>28</v>
      </c>
    </row>
    <row r="85" spans="2:12" ht="64.5" thickBot="1">
      <c r="B85" s="6" t="s">
        <v>853</v>
      </c>
      <c r="C85" s="6" t="s">
        <v>167</v>
      </c>
      <c r="D85" s="6" t="s">
        <v>177</v>
      </c>
      <c r="E85" s="6" t="s">
        <v>178</v>
      </c>
      <c r="F85" s="6" t="s">
        <v>179</v>
      </c>
      <c r="G85" s="58">
        <v>17306</v>
      </c>
      <c r="H85" s="6">
        <v>0</v>
      </c>
      <c r="I85" s="16">
        <v>40933</v>
      </c>
      <c r="J85" s="6" t="s">
        <v>33</v>
      </c>
      <c r="K85" s="6" t="s">
        <v>40</v>
      </c>
      <c r="L85" s="7" t="s">
        <v>28</v>
      </c>
    </row>
    <row r="86" spans="2:12" ht="64.5" thickBot="1">
      <c r="B86" s="6" t="s">
        <v>854</v>
      </c>
      <c r="C86" s="6" t="s">
        <v>160</v>
      </c>
      <c r="D86" s="6" t="s">
        <v>180</v>
      </c>
      <c r="E86" s="6" t="s">
        <v>181</v>
      </c>
      <c r="F86" s="6" t="s">
        <v>182</v>
      </c>
      <c r="G86" s="58">
        <v>68508</v>
      </c>
      <c r="H86" s="6">
        <v>0</v>
      </c>
      <c r="I86" s="16">
        <v>40933</v>
      </c>
      <c r="J86" s="6" t="s">
        <v>33</v>
      </c>
      <c r="K86" s="6" t="s">
        <v>40</v>
      </c>
      <c r="L86" s="7" t="s">
        <v>28</v>
      </c>
    </row>
    <row r="87" spans="2:12" ht="64.5" thickBot="1">
      <c r="B87" s="6" t="s">
        <v>855</v>
      </c>
      <c r="C87" s="6" t="s">
        <v>160</v>
      </c>
      <c r="D87" s="6" t="s">
        <v>161</v>
      </c>
      <c r="E87" s="6" t="s">
        <v>183</v>
      </c>
      <c r="F87" s="6" t="s">
        <v>184</v>
      </c>
      <c r="G87" s="58">
        <v>70538</v>
      </c>
      <c r="H87" s="6">
        <v>0</v>
      </c>
      <c r="I87" s="16">
        <v>40934</v>
      </c>
      <c r="J87" s="6" t="s">
        <v>33</v>
      </c>
      <c r="K87" s="6" t="s">
        <v>40</v>
      </c>
      <c r="L87" s="7" t="s">
        <v>28</v>
      </c>
    </row>
    <row r="88" spans="2:12" ht="64.5" thickBot="1">
      <c r="B88" s="6" t="s">
        <v>856</v>
      </c>
      <c r="C88" s="6" t="s">
        <v>167</v>
      </c>
      <c r="D88" s="6" t="s">
        <v>185</v>
      </c>
      <c r="E88" s="6" t="s">
        <v>186</v>
      </c>
      <c r="F88" s="6" t="s">
        <v>187</v>
      </c>
      <c r="G88" s="58">
        <v>17970</v>
      </c>
      <c r="H88" s="6">
        <v>0</v>
      </c>
      <c r="I88" s="16">
        <v>40931</v>
      </c>
      <c r="J88" s="6" t="s">
        <v>33</v>
      </c>
      <c r="K88" s="6" t="s">
        <v>40</v>
      </c>
      <c r="L88" s="7" t="s">
        <v>28</v>
      </c>
    </row>
    <row r="89" spans="2:12" ht="64.5" thickBot="1">
      <c r="B89" s="6" t="s">
        <v>857</v>
      </c>
      <c r="C89" s="6" t="s">
        <v>167</v>
      </c>
      <c r="D89" s="6" t="s">
        <v>188</v>
      </c>
      <c r="E89" s="6" t="s">
        <v>189</v>
      </c>
      <c r="F89" s="6" t="s">
        <v>190</v>
      </c>
      <c r="G89" s="58">
        <v>110252.7</v>
      </c>
      <c r="H89" s="6">
        <v>0</v>
      </c>
      <c r="I89" s="16">
        <v>39466</v>
      </c>
      <c r="J89" s="6" t="s">
        <v>33</v>
      </c>
      <c r="K89" s="6" t="s">
        <v>40</v>
      </c>
      <c r="L89" s="7" t="s">
        <v>28</v>
      </c>
    </row>
    <row r="90" spans="2:12" ht="64.5" thickBot="1">
      <c r="B90" s="6" t="s">
        <v>858</v>
      </c>
      <c r="C90" s="6" t="s">
        <v>160</v>
      </c>
      <c r="D90" s="6" t="s">
        <v>191</v>
      </c>
      <c r="E90" s="6" t="s">
        <v>192</v>
      </c>
      <c r="F90" s="6" t="s">
        <v>193</v>
      </c>
      <c r="G90" s="58">
        <v>30314</v>
      </c>
      <c r="H90" s="6">
        <v>0</v>
      </c>
      <c r="I90" s="16">
        <v>40926</v>
      </c>
      <c r="J90" s="6" t="s">
        <v>33</v>
      </c>
      <c r="K90" s="6" t="s">
        <v>40</v>
      </c>
      <c r="L90" s="7" t="s">
        <v>28</v>
      </c>
    </row>
    <row r="91" spans="2:12" ht="64.5" thickBot="1">
      <c r="B91" s="6" t="s">
        <v>859</v>
      </c>
      <c r="C91" s="6" t="s">
        <v>160</v>
      </c>
      <c r="D91" s="6" t="s">
        <v>194</v>
      </c>
      <c r="E91" s="6" t="s">
        <v>195</v>
      </c>
      <c r="F91" s="6" t="s">
        <v>196</v>
      </c>
      <c r="G91" s="58">
        <v>68508.7</v>
      </c>
      <c r="H91" s="6">
        <v>0</v>
      </c>
      <c r="I91" s="16">
        <v>40933</v>
      </c>
      <c r="J91" s="6" t="s">
        <v>33</v>
      </c>
      <c r="K91" s="6" t="s">
        <v>40</v>
      </c>
      <c r="L91" s="7" t="s">
        <v>28</v>
      </c>
    </row>
    <row r="92" spans="2:12" ht="64.5" thickBot="1">
      <c r="B92" s="6" t="s">
        <v>860</v>
      </c>
      <c r="C92" s="6" t="s">
        <v>197</v>
      </c>
      <c r="D92" s="6" t="s">
        <v>198</v>
      </c>
      <c r="E92" s="6" t="s">
        <v>199</v>
      </c>
      <c r="F92" s="6" t="s">
        <v>200</v>
      </c>
      <c r="G92" s="58">
        <v>0</v>
      </c>
      <c r="H92" s="6">
        <v>0</v>
      </c>
      <c r="I92" s="16">
        <v>40933</v>
      </c>
      <c r="J92" s="6" t="s">
        <v>33</v>
      </c>
      <c r="K92" s="6" t="s">
        <v>40</v>
      </c>
      <c r="L92" s="7" t="s">
        <v>28</v>
      </c>
    </row>
    <row r="93" spans="2:12" ht="64.5" thickBot="1">
      <c r="B93" s="6" t="s">
        <v>861</v>
      </c>
      <c r="C93" s="6" t="s">
        <v>197</v>
      </c>
      <c r="D93" s="6" t="s">
        <v>201</v>
      </c>
      <c r="E93" s="6" t="s">
        <v>202</v>
      </c>
      <c r="F93" s="6" t="s">
        <v>203</v>
      </c>
      <c r="G93" s="58">
        <v>0</v>
      </c>
      <c r="H93" s="6">
        <v>0</v>
      </c>
      <c r="I93" s="16">
        <v>40933</v>
      </c>
      <c r="J93" s="6" t="s">
        <v>33</v>
      </c>
      <c r="K93" s="6" t="s">
        <v>40</v>
      </c>
      <c r="L93" s="7" t="s">
        <v>28</v>
      </c>
    </row>
    <row r="94" spans="2:12" ht="64.5" thickBot="1">
      <c r="B94" s="6" t="s">
        <v>862</v>
      </c>
      <c r="C94" s="6" t="s">
        <v>160</v>
      </c>
      <c r="D94" s="6" t="s">
        <v>177</v>
      </c>
      <c r="E94" s="6" t="s">
        <v>204</v>
      </c>
      <c r="F94" s="6" t="s">
        <v>159</v>
      </c>
      <c r="G94" s="58">
        <v>17306</v>
      </c>
      <c r="H94" s="6">
        <v>0</v>
      </c>
      <c r="I94" s="16">
        <v>40934</v>
      </c>
      <c r="J94" s="6" t="s">
        <v>33</v>
      </c>
      <c r="K94" s="6" t="s">
        <v>40</v>
      </c>
      <c r="L94" s="7" t="s">
        <v>28</v>
      </c>
    </row>
    <row r="95" spans="2:12" ht="64.5" thickBot="1">
      <c r="B95" s="6" t="s">
        <v>863</v>
      </c>
      <c r="C95" s="6" t="s">
        <v>197</v>
      </c>
      <c r="D95" s="6" t="s">
        <v>205</v>
      </c>
      <c r="E95" s="6" t="s">
        <v>206</v>
      </c>
      <c r="F95" s="6" t="s">
        <v>207</v>
      </c>
      <c r="G95" s="58">
        <v>0</v>
      </c>
      <c r="H95" s="6">
        <v>0</v>
      </c>
      <c r="I95" s="16">
        <v>40933</v>
      </c>
      <c r="J95" s="6" t="s">
        <v>33</v>
      </c>
      <c r="K95" s="6" t="s">
        <v>40</v>
      </c>
      <c r="L95" s="7" t="s">
        <v>28</v>
      </c>
    </row>
    <row r="96" spans="2:12" ht="64.5" thickBot="1">
      <c r="B96" s="6" t="s">
        <v>864</v>
      </c>
      <c r="C96" s="6" t="s">
        <v>167</v>
      </c>
      <c r="D96" s="6" t="s">
        <v>208</v>
      </c>
      <c r="E96" s="6" t="s">
        <v>209</v>
      </c>
      <c r="F96" s="6" t="s">
        <v>210</v>
      </c>
      <c r="G96" s="58">
        <v>24416.7</v>
      </c>
      <c r="H96" s="6">
        <v>0</v>
      </c>
      <c r="I96" s="16">
        <v>40933</v>
      </c>
      <c r="J96" s="6" t="s">
        <v>33</v>
      </c>
      <c r="K96" s="6" t="s">
        <v>40</v>
      </c>
      <c r="L96" s="7" t="s">
        <v>28</v>
      </c>
    </row>
    <row r="97" spans="2:12" ht="77.25" thickBot="1">
      <c r="B97" s="6" t="s">
        <v>865</v>
      </c>
      <c r="C97" s="6" t="s">
        <v>197</v>
      </c>
      <c r="D97" s="6" t="s">
        <v>211</v>
      </c>
      <c r="E97" s="6" t="s">
        <v>212</v>
      </c>
      <c r="F97" s="6" t="s">
        <v>213</v>
      </c>
      <c r="G97" s="58">
        <v>0</v>
      </c>
      <c r="H97" s="6">
        <v>0</v>
      </c>
      <c r="I97" s="16">
        <v>40933</v>
      </c>
      <c r="J97" s="6" t="s">
        <v>33</v>
      </c>
      <c r="K97" s="6" t="s">
        <v>40</v>
      </c>
      <c r="L97" s="7" t="s">
        <v>28</v>
      </c>
    </row>
    <row r="98" spans="2:12" ht="64.5" thickBot="1">
      <c r="B98" s="6" t="s">
        <v>866</v>
      </c>
      <c r="C98" s="6" t="s">
        <v>167</v>
      </c>
      <c r="D98" s="6" t="s">
        <v>214</v>
      </c>
      <c r="E98" s="6" t="s">
        <v>215</v>
      </c>
      <c r="F98" s="6" t="s">
        <v>216</v>
      </c>
      <c r="G98" s="58">
        <v>18583.57</v>
      </c>
      <c r="H98" s="6">
        <v>0</v>
      </c>
      <c r="I98" s="16">
        <v>39736</v>
      </c>
      <c r="J98" s="6" t="s">
        <v>33</v>
      </c>
      <c r="K98" s="6" t="s">
        <v>40</v>
      </c>
      <c r="L98" s="7" t="s">
        <v>28</v>
      </c>
    </row>
    <row r="99" spans="2:12" ht="64.5" thickBot="1">
      <c r="B99" s="6" t="s">
        <v>867</v>
      </c>
      <c r="C99" s="6" t="s">
        <v>167</v>
      </c>
      <c r="D99" s="6" t="s">
        <v>217</v>
      </c>
      <c r="E99" s="6" t="s">
        <v>218</v>
      </c>
      <c r="F99" s="6" t="s">
        <v>219</v>
      </c>
      <c r="G99" s="58">
        <v>70385.7</v>
      </c>
      <c r="H99" s="6">
        <v>0</v>
      </c>
      <c r="I99" s="16">
        <v>40129</v>
      </c>
      <c r="J99" s="6" t="s">
        <v>33</v>
      </c>
      <c r="K99" s="6" t="s">
        <v>40</v>
      </c>
      <c r="L99" s="7" t="s">
        <v>28</v>
      </c>
    </row>
    <row r="100" spans="2:12" ht="64.5" thickBot="1">
      <c r="B100" s="6" t="s">
        <v>868</v>
      </c>
      <c r="C100" s="6" t="s">
        <v>167</v>
      </c>
      <c r="D100" s="6" t="s">
        <v>220</v>
      </c>
      <c r="E100" s="6" t="s">
        <v>221</v>
      </c>
      <c r="F100" s="6" t="s">
        <v>222</v>
      </c>
      <c r="G100" s="58">
        <v>17990</v>
      </c>
      <c r="H100" s="6">
        <v>0</v>
      </c>
      <c r="I100" s="16">
        <v>40120</v>
      </c>
      <c r="J100" s="6" t="s">
        <v>33</v>
      </c>
      <c r="K100" s="6" t="s">
        <v>40</v>
      </c>
      <c r="L100" s="7" t="s">
        <v>28</v>
      </c>
    </row>
    <row r="101" spans="2:12" ht="64.5" thickBot="1">
      <c r="B101" s="6" t="s">
        <v>869</v>
      </c>
      <c r="C101" s="6" t="s">
        <v>167</v>
      </c>
      <c r="D101" s="6" t="s">
        <v>223</v>
      </c>
      <c r="E101" s="6" t="s">
        <v>224</v>
      </c>
      <c r="F101" s="6" t="s">
        <v>225</v>
      </c>
      <c r="G101" s="58">
        <v>19894</v>
      </c>
      <c r="H101" s="6">
        <v>0</v>
      </c>
      <c r="I101" s="16">
        <v>40129</v>
      </c>
      <c r="J101" s="6" t="s">
        <v>33</v>
      </c>
      <c r="K101" s="6" t="s">
        <v>40</v>
      </c>
      <c r="L101" s="7" t="s">
        <v>28</v>
      </c>
    </row>
    <row r="102" spans="2:12" ht="64.5" thickBot="1">
      <c r="B102" s="6" t="s">
        <v>870</v>
      </c>
      <c r="C102" s="6" t="s">
        <v>167</v>
      </c>
      <c r="D102" s="6" t="s">
        <v>171</v>
      </c>
      <c r="E102" s="6" t="s">
        <v>226</v>
      </c>
      <c r="F102" s="6" t="s">
        <v>227</v>
      </c>
      <c r="G102" s="58">
        <v>6902.21</v>
      </c>
      <c r="H102" s="6">
        <v>0</v>
      </c>
      <c r="I102" s="16">
        <v>40107</v>
      </c>
      <c r="J102" s="6" t="s">
        <v>33</v>
      </c>
      <c r="K102" s="6" t="s">
        <v>40</v>
      </c>
      <c r="L102" s="7" t="s">
        <v>28</v>
      </c>
    </row>
    <row r="103" spans="2:12" ht="64.5" thickBot="1">
      <c r="B103" s="6" t="s">
        <v>871</v>
      </c>
      <c r="C103" s="6" t="s">
        <v>167</v>
      </c>
      <c r="D103" s="6" t="s">
        <v>228</v>
      </c>
      <c r="E103" s="6" t="s">
        <v>229</v>
      </c>
      <c r="F103" s="6" t="s">
        <v>230</v>
      </c>
      <c r="G103" s="58">
        <v>39138.699999999997</v>
      </c>
      <c r="H103" s="6">
        <v>0</v>
      </c>
      <c r="I103" s="16">
        <v>39710</v>
      </c>
      <c r="J103" s="6" t="s">
        <v>33</v>
      </c>
      <c r="K103" s="6" t="s">
        <v>40</v>
      </c>
      <c r="L103" s="7" t="s">
        <v>28</v>
      </c>
    </row>
    <row r="104" spans="2:12" ht="64.5" thickBot="1">
      <c r="B104" s="6" t="s">
        <v>872</v>
      </c>
      <c r="C104" s="6" t="s">
        <v>167</v>
      </c>
      <c r="D104" s="6" t="s">
        <v>231</v>
      </c>
      <c r="E104" s="6" t="s">
        <v>232</v>
      </c>
      <c r="F104" s="6" t="s">
        <v>233</v>
      </c>
      <c r="G104" s="58">
        <v>70385.7</v>
      </c>
      <c r="H104" s="6" t="s">
        <v>234</v>
      </c>
      <c r="I104" s="16">
        <v>39736</v>
      </c>
      <c r="J104" s="6" t="s">
        <v>33</v>
      </c>
      <c r="K104" s="6" t="s">
        <v>40</v>
      </c>
      <c r="L104" s="7" t="s">
        <v>28</v>
      </c>
    </row>
    <row r="105" spans="2:12" ht="64.5" thickBot="1">
      <c r="B105" s="6" t="s">
        <v>873</v>
      </c>
      <c r="C105" s="6" t="s">
        <v>167</v>
      </c>
      <c r="D105" s="6" t="s">
        <v>235</v>
      </c>
      <c r="E105" s="6" t="s">
        <v>236</v>
      </c>
      <c r="F105" s="6" t="s">
        <v>237</v>
      </c>
      <c r="G105" s="58">
        <v>62201.1</v>
      </c>
      <c r="H105" s="6">
        <v>0</v>
      </c>
      <c r="I105" s="16">
        <v>39770</v>
      </c>
      <c r="J105" s="6" t="s">
        <v>33</v>
      </c>
      <c r="K105" s="6" t="s">
        <v>40</v>
      </c>
      <c r="L105" s="7" t="s">
        <v>28</v>
      </c>
    </row>
    <row r="106" spans="2:12" ht="64.5" thickBot="1">
      <c r="B106" s="6" t="s">
        <v>874</v>
      </c>
      <c r="C106" s="6" t="s">
        <v>167</v>
      </c>
      <c r="D106" s="6" t="s">
        <v>191</v>
      </c>
      <c r="E106" s="6" t="s">
        <v>238</v>
      </c>
      <c r="F106" s="6" t="s">
        <v>239</v>
      </c>
      <c r="G106" s="58">
        <v>30314.76</v>
      </c>
      <c r="H106" s="6">
        <v>0</v>
      </c>
      <c r="I106" s="16">
        <v>39716</v>
      </c>
      <c r="J106" s="6" t="s">
        <v>33</v>
      </c>
      <c r="K106" s="6" t="s">
        <v>40</v>
      </c>
      <c r="L106" s="7" t="s">
        <v>28</v>
      </c>
    </row>
    <row r="107" spans="2:12" ht="64.5" thickBot="1">
      <c r="B107" s="6" t="s">
        <v>875</v>
      </c>
      <c r="C107" s="6" t="s">
        <v>240</v>
      </c>
      <c r="D107" s="6" t="s">
        <v>180</v>
      </c>
      <c r="E107" s="6" t="s">
        <v>241</v>
      </c>
      <c r="F107" s="6" t="s">
        <v>242</v>
      </c>
      <c r="G107" s="58">
        <v>2231.7199999999998</v>
      </c>
      <c r="H107" s="6">
        <v>0</v>
      </c>
      <c r="I107" s="16">
        <v>40996</v>
      </c>
      <c r="J107" s="6" t="s">
        <v>33</v>
      </c>
      <c r="K107" s="6" t="s">
        <v>40</v>
      </c>
      <c r="L107" s="7" t="s">
        <v>28</v>
      </c>
    </row>
    <row r="108" spans="2:12" ht="63" customHeight="1">
      <c r="B108" s="42" t="s">
        <v>876</v>
      </c>
      <c r="C108" s="42" t="s">
        <v>243</v>
      </c>
      <c r="D108" s="11" t="s">
        <v>244</v>
      </c>
      <c r="E108" s="42" t="s">
        <v>246</v>
      </c>
      <c r="F108" s="42" t="s">
        <v>247</v>
      </c>
      <c r="G108" s="60">
        <v>32386.48</v>
      </c>
      <c r="H108" s="42">
        <v>0</v>
      </c>
      <c r="I108" s="45">
        <v>40934</v>
      </c>
      <c r="J108" s="42" t="s">
        <v>33</v>
      </c>
      <c r="K108" s="42" t="s">
        <v>40</v>
      </c>
      <c r="L108" s="42" t="s">
        <v>28</v>
      </c>
    </row>
    <row r="109" spans="2:12" ht="15.75" thickBot="1">
      <c r="B109" s="7"/>
      <c r="C109" s="7"/>
      <c r="D109" s="6" t="s">
        <v>245</v>
      </c>
      <c r="E109" s="7"/>
      <c r="F109" s="7"/>
      <c r="G109" s="61"/>
      <c r="H109" s="7"/>
      <c r="I109" s="46"/>
      <c r="J109" s="7"/>
      <c r="K109" s="7"/>
      <c r="L109" s="7"/>
    </row>
    <row r="110" spans="2:12" ht="77.25" thickBot="1">
      <c r="B110" s="6" t="s">
        <v>877</v>
      </c>
      <c r="C110" s="6" t="s">
        <v>248</v>
      </c>
      <c r="D110" s="6" t="s">
        <v>220</v>
      </c>
      <c r="E110" s="6" t="s">
        <v>249</v>
      </c>
      <c r="F110" s="6" t="s">
        <v>250</v>
      </c>
      <c r="G110" s="58">
        <v>27415.56</v>
      </c>
      <c r="H110" s="6">
        <v>0</v>
      </c>
      <c r="I110" s="16">
        <v>39717</v>
      </c>
      <c r="J110" s="6" t="s">
        <v>33</v>
      </c>
      <c r="K110" s="6" t="s">
        <v>40</v>
      </c>
      <c r="L110" s="7" t="s">
        <v>28</v>
      </c>
    </row>
    <row r="111" spans="2:12" ht="64.5" thickBot="1">
      <c r="B111" s="6" t="s">
        <v>878</v>
      </c>
      <c r="C111" s="6" t="s">
        <v>167</v>
      </c>
      <c r="D111" s="6" t="s">
        <v>251</v>
      </c>
      <c r="E111" s="6" t="s">
        <v>252</v>
      </c>
      <c r="F111" s="6" t="s">
        <v>253</v>
      </c>
      <c r="G111" s="58">
        <v>7782.1</v>
      </c>
      <c r="H111" s="6">
        <v>0</v>
      </c>
      <c r="I111" s="16">
        <v>39738</v>
      </c>
      <c r="J111" s="6" t="s">
        <v>33</v>
      </c>
      <c r="K111" s="6" t="s">
        <v>40</v>
      </c>
      <c r="L111" s="7" t="s">
        <v>28</v>
      </c>
    </row>
    <row r="112" spans="2:12" ht="77.25" thickBot="1">
      <c r="B112" s="6" t="s">
        <v>879</v>
      </c>
      <c r="C112" s="6" t="s">
        <v>254</v>
      </c>
      <c r="D112" s="6" t="s">
        <v>255</v>
      </c>
      <c r="E112" s="6" t="s">
        <v>256</v>
      </c>
      <c r="F112" s="6" t="s">
        <v>257</v>
      </c>
      <c r="G112" s="58">
        <v>29875.35</v>
      </c>
      <c r="H112" s="6">
        <v>29875.35</v>
      </c>
      <c r="I112" s="16">
        <v>40926</v>
      </c>
      <c r="J112" s="6" t="s">
        <v>33</v>
      </c>
      <c r="K112" s="6" t="s">
        <v>40</v>
      </c>
      <c r="L112" s="7" t="s">
        <v>28</v>
      </c>
    </row>
    <row r="113" spans="2:12" ht="64.5" thickBot="1">
      <c r="B113" s="6" t="s">
        <v>880</v>
      </c>
      <c r="C113" s="6" t="s">
        <v>254</v>
      </c>
      <c r="D113" s="6" t="s">
        <v>208</v>
      </c>
      <c r="E113" s="6" t="s">
        <v>258</v>
      </c>
      <c r="F113" s="6" t="s">
        <v>259</v>
      </c>
      <c r="G113" s="58">
        <v>66196.89</v>
      </c>
      <c r="H113" s="6">
        <v>0</v>
      </c>
      <c r="I113" s="16">
        <v>40931</v>
      </c>
      <c r="J113" s="6" t="s">
        <v>33</v>
      </c>
      <c r="K113" s="6" t="s">
        <v>40</v>
      </c>
      <c r="L113" s="7" t="s">
        <v>28</v>
      </c>
    </row>
    <row r="114" spans="2:12" ht="64.5" thickBot="1">
      <c r="B114" s="6" t="s">
        <v>881</v>
      </c>
      <c r="C114" s="6" t="s">
        <v>254</v>
      </c>
      <c r="D114" s="6" t="s">
        <v>260</v>
      </c>
      <c r="E114" s="6" t="s">
        <v>261</v>
      </c>
      <c r="F114" s="6" t="s">
        <v>262</v>
      </c>
      <c r="G114" s="58">
        <v>0</v>
      </c>
      <c r="H114" s="6">
        <v>0</v>
      </c>
      <c r="I114" s="16">
        <v>40931</v>
      </c>
      <c r="J114" s="6" t="s">
        <v>33</v>
      </c>
      <c r="K114" s="6" t="s">
        <v>40</v>
      </c>
      <c r="L114" s="7" t="s">
        <v>28</v>
      </c>
    </row>
    <row r="115" spans="2:12" ht="64.5" thickBot="1">
      <c r="B115" s="6" t="s">
        <v>882</v>
      </c>
      <c r="C115" s="6" t="s">
        <v>263</v>
      </c>
      <c r="D115" s="6" t="s">
        <v>157</v>
      </c>
      <c r="E115" s="6" t="s">
        <v>264</v>
      </c>
      <c r="F115" s="6" t="s">
        <v>242</v>
      </c>
      <c r="G115" s="58">
        <v>1627.78</v>
      </c>
      <c r="H115" s="6">
        <v>0</v>
      </c>
      <c r="I115" s="16">
        <v>41039</v>
      </c>
      <c r="J115" s="6" t="s">
        <v>33</v>
      </c>
      <c r="K115" s="6" t="s">
        <v>40</v>
      </c>
      <c r="L115" s="7" t="s">
        <v>28</v>
      </c>
    </row>
    <row r="116" spans="2:12" ht="64.5" thickBot="1">
      <c r="B116" s="6" t="s">
        <v>883</v>
      </c>
      <c r="C116" s="6" t="s">
        <v>265</v>
      </c>
      <c r="D116" s="6" t="s">
        <v>266</v>
      </c>
      <c r="E116" s="6" t="s">
        <v>267</v>
      </c>
      <c r="F116" s="6" t="s">
        <v>268</v>
      </c>
      <c r="G116" s="58">
        <v>0</v>
      </c>
      <c r="H116" s="6">
        <v>0</v>
      </c>
      <c r="I116" s="16">
        <v>40933</v>
      </c>
      <c r="J116" s="6" t="s">
        <v>33</v>
      </c>
      <c r="K116" s="6" t="s">
        <v>40</v>
      </c>
      <c r="L116" s="7" t="s">
        <v>28</v>
      </c>
    </row>
    <row r="117" spans="2:12" ht="64.5" thickBot="1">
      <c r="B117" s="6" t="s">
        <v>884</v>
      </c>
      <c r="C117" s="6" t="s">
        <v>240</v>
      </c>
      <c r="D117" s="6" t="s">
        <v>269</v>
      </c>
      <c r="E117" s="6" t="s">
        <v>270</v>
      </c>
      <c r="F117" s="6" t="s">
        <v>271</v>
      </c>
      <c r="G117" s="58">
        <v>520.95000000000005</v>
      </c>
      <c r="H117" s="6">
        <v>0</v>
      </c>
      <c r="I117" s="16">
        <v>40933</v>
      </c>
      <c r="J117" s="6" t="s">
        <v>33</v>
      </c>
      <c r="K117" s="6" t="s">
        <v>40</v>
      </c>
      <c r="L117" s="7" t="s">
        <v>28</v>
      </c>
    </row>
    <row r="118" spans="2:12" ht="64.5" thickBot="1">
      <c r="B118" s="6" t="s">
        <v>885</v>
      </c>
      <c r="C118" s="6" t="s">
        <v>272</v>
      </c>
      <c r="D118" s="6" t="s">
        <v>273</v>
      </c>
      <c r="E118" s="6" t="s">
        <v>274</v>
      </c>
      <c r="F118" s="6" t="s">
        <v>275</v>
      </c>
      <c r="G118" s="58">
        <v>22246.83</v>
      </c>
      <c r="H118" s="6">
        <v>0</v>
      </c>
      <c r="I118" s="16">
        <v>40933</v>
      </c>
      <c r="J118" s="6" t="s">
        <v>33</v>
      </c>
      <c r="K118" s="6" t="s">
        <v>40</v>
      </c>
      <c r="L118" s="7" t="s">
        <v>28</v>
      </c>
    </row>
    <row r="119" spans="2:12" ht="64.5" thickBot="1">
      <c r="B119" s="6" t="s">
        <v>886</v>
      </c>
      <c r="C119" s="6" t="s">
        <v>272</v>
      </c>
      <c r="D119" s="6" t="s">
        <v>276</v>
      </c>
      <c r="E119" s="6" t="s">
        <v>277</v>
      </c>
      <c r="F119" s="6" t="s">
        <v>278</v>
      </c>
      <c r="G119" s="58">
        <v>80634</v>
      </c>
      <c r="H119" s="6">
        <v>0</v>
      </c>
      <c r="I119" s="16">
        <v>40933</v>
      </c>
      <c r="J119" s="6" t="s">
        <v>33</v>
      </c>
      <c r="K119" s="6" t="s">
        <v>40</v>
      </c>
      <c r="L119" s="7" t="s">
        <v>28</v>
      </c>
    </row>
    <row r="120" spans="2:12" ht="64.5" thickBot="1">
      <c r="B120" s="6" t="s">
        <v>887</v>
      </c>
      <c r="C120" s="6" t="s">
        <v>272</v>
      </c>
      <c r="D120" s="6" t="s">
        <v>279</v>
      </c>
      <c r="E120" s="6" t="s">
        <v>280</v>
      </c>
      <c r="F120" s="6" t="s">
        <v>278</v>
      </c>
      <c r="G120" s="58">
        <v>33171.68</v>
      </c>
      <c r="H120" s="6">
        <v>0</v>
      </c>
      <c r="I120" s="16">
        <v>40933</v>
      </c>
      <c r="J120" s="6" t="s">
        <v>33</v>
      </c>
      <c r="K120" s="6" t="s">
        <v>40</v>
      </c>
      <c r="L120" s="7" t="s">
        <v>28</v>
      </c>
    </row>
    <row r="121" spans="2:12" ht="64.5" thickBot="1">
      <c r="B121" s="6" t="s">
        <v>888</v>
      </c>
      <c r="C121" s="9" t="s">
        <v>281</v>
      </c>
      <c r="D121" s="6" t="s">
        <v>282</v>
      </c>
      <c r="E121" s="6" t="s">
        <v>283</v>
      </c>
      <c r="F121" s="6" t="s">
        <v>284</v>
      </c>
      <c r="G121" s="58">
        <v>78369</v>
      </c>
      <c r="H121" s="6">
        <v>0</v>
      </c>
      <c r="I121" s="16">
        <v>39734</v>
      </c>
      <c r="J121" s="6" t="s">
        <v>33</v>
      </c>
      <c r="K121" s="6" t="s">
        <v>40</v>
      </c>
      <c r="L121" s="7" t="s">
        <v>28</v>
      </c>
    </row>
    <row r="122" spans="2:12" ht="64.5" thickBot="1">
      <c r="B122" s="6" t="s">
        <v>889</v>
      </c>
      <c r="C122" s="6" t="s">
        <v>281</v>
      </c>
      <c r="D122" s="6" t="s">
        <v>51</v>
      </c>
      <c r="E122" s="6" t="s">
        <v>285</v>
      </c>
      <c r="F122" s="6" t="s">
        <v>284</v>
      </c>
      <c r="G122" s="58">
        <v>78369</v>
      </c>
      <c r="H122" s="6">
        <v>0</v>
      </c>
      <c r="I122" s="16">
        <v>39590</v>
      </c>
      <c r="J122" s="6" t="s">
        <v>33</v>
      </c>
      <c r="K122" s="6" t="s">
        <v>40</v>
      </c>
      <c r="L122" s="7" t="s">
        <v>28</v>
      </c>
    </row>
    <row r="123" spans="2:12" ht="64.5" thickBot="1">
      <c r="B123" s="6" t="s">
        <v>890</v>
      </c>
      <c r="C123" s="6" t="s">
        <v>281</v>
      </c>
      <c r="D123" s="6" t="s">
        <v>286</v>
      </c>
      <c r="E123" s="6" t="s">
        <v>287</v>
      </c>
      <c r="F123" s="6" t="s">
        <v>284</v>
      </c>
      <c r="G123" s="58">
        <v>78293.5</v>
      </c>
      <c r="H123" s="6">
        <v>0</v>
      </c>
      <c r="I123" s="16">
        <v>39590</v>
      </c>
      <c r="J123" s="6" t="s">
        <v>33</v>
      </c>
      <c r="K123" s="6" t="s">
        <v>40</v>
      </c>
      <c r="L123" s="7" t="s">
        <v>28</v>
      </c>
    </row>
    <row r="124" spans="2:12" ht="64.5" thickBot="1">
      <c r="B124" s="6" t="s">
        <v>891</v>
      </c>
      <c r="C124" s="6" t="s">
        <v>288</v>
      </c>
      <c r="D124" s="6" t="s">
        <v>289</v>
      </c>
      <c r="E124" s="6" t="s">
        <v>290</v>
      </c>
      <c r="F124" s="6" t="s">
        <v>291</v>
      </c>
      <c r="G124" s="58">
        <v>398.64</v>
      </c>
      <c r="H124" s="6">
        <v>0</v>
      </c>
      <c r="I124" s="16">
        <v>39738</v>
      </c>
      <c r="J124" s="6" t="s">
        <v>33</v>
      </c>
      <c r="K124" s="6" t="s">
        <v>40</v>
      </c>
      <c r="L124" s="7" t="s">
        <v>28</v>
      </c>
    </row>
    <row r="125" spans="2:12" ht="64.5" thickBot="1">
      <c r="B125" s="6" t="s">
        <v>892</v>
      </c>
      <c r="C125" s="6" t="s">
        <v>281</v>
      </c>
      <c r="D125" s="6" t="s">
        <v>292</v>
      </c>
      <c r="E125" s="6" t="s">
        <v>293</v>
      </c>
      <c r="F125" s="6" t="s">
        <v>284</v>
      </c>
      <c r="G125" s="58">
        <v>78293.5</v>
      </c>
      <c r="H125" s="6">
        <v>0</v>
      </c>
      <c r="I125" s="16">
        <v>39590</v>
      </c>
      <c r="J125" s="6" t="s">
        <v>33</v>
      </c>
      <c r="K125" s="6" t="s">
        <v>40</v>
      </c>
      <c r="L125" s="7" t="s">
        <v>28</v>
      </c>
    </row>
    <row r="126" spans="2:12" ht="64.5" thickBot="1">
      <c r="B126" s="6" t="s">
        <v>893</v>
      </c>
      <c r="C126" s="6" t="s">
        <v>294</v>
      </c>
      <c r="D126" s="6" t="s">
        <v>295</v>
      </c>
      <c r="E126" s="6" t="s">
        <v>296</v>
      </c>
      <c r="F126" s="6" t="s">
        <v>297</v>
      </c>
      <c r="G126" s="58">
        <v>71018.320000000007</v>
      </c>
      <c r="H126" s="6">
        <v>0</v>
      </c>
      <c r="I126" s="16">
        <v>41031</v>
      </c>
      <c r="J126" s="6" t="s">
        <v>33</v>
      </c>
      <c r="K126" s="6" t="s">
        <v>40</v>
      </c>
      <c r="L126" s="7" t="s">
        <v>28</v>
      </c>
    </row>
    <row r="127" spans="2:12" ht="64.5" thickBot="1">
      <c r="B127" s="6" t="s">
        <v>894</v>
      </c>
      <c r="C127" s="6" t="s">
        <v>272</v>
      </c>
      <c r="D127" s="6" t="s">
        <v>298</v>
      </c>
      <c r="E127" s="6" t="s">
        <v>299</v>
      </c>
      <c r="F127" s="6" t="s">
        <v>275</v>
      </c>
      <c r="G127" s="58">
        <v>41055.39</v>
      </c>
      <c r="H127" s="6">
        <v>0</v>
      </c>
      <c r="I127" s="16">
        <v>41039</v>
      </c>
      <c r="J127" s="6" t="s">
        <v>33</v>
      </c>
      <c r="K127" s="6" t="s">
        <v>40</v>
      </c>
      <c r="L127" s="7" t="s">
        <v>28</v>
      </c>
    </row>
    <row r="128" spans="2:12" ht="64.5" thickBot="1">
      <c r="B128" s="6" t="s">
        <v>895</v>
      </c>
      <c r="C128" s="6" t="s">
        <v>281</v>
      </c>
      <c r="D128" s="6" t="s">
        <v>300</v>
      </c>
      <c r="E128" s="6" t="s">
        <v>301</v>
      </c>
      <c r="F128" s="6" t="s">
        <v>284</v>
      </c>
      <c r="G128" s="58">
        <v>52397</v>
      </c>
      <c r="H128" s="6">
        <v>0</v>
      </c>
      <c r="I128" s="16">
        <v>40974</v>
      </c>
      <c r="J128" s="6" t="s">
        <v>33</v>
      </c>
      <c r="K128" s="6" t="s">
        <v>40</v>
      </c>
      <c r="L128" s="7" t="s">
        <v>28</v>
      </c>
    </row>
    <row r="129" spans="2:12" ht="64.5" thickBot="1">
      <c r="B129" s="6" t="s">
        <v>896</v>
      </c>
      <c r="C129" s="6" t="s">
        <v>302</v>
      </c>
      <c r="D129" s="6" t="s">
        <v>214</v>
      </c>
      <c r="E129" s="6" t="s">
        <v>303</v>
      </c>
      <c r="F129" s="6" t="s">
        <v>304</v>
      </c>
      <c r="G129" s="58">
        <v>69574.600000000006</v>
      </c>
      <c r="H129" s="6">
        <v>35536.6</v>
      </c>
      <c r="I129" s="16">
        <v>41001</v>
      </c>
      <c r="J129" s="6" t="s">
        <v>33</v>
      </c>
      <c r="K129" s="6" t="s">
        <v>40</v>
      </c>
      <c r="L129" s="7" t="s">
        <v>28</v>
      </c>
    </row>
    <row r="130" spans="2:12" ht="64.5" thickBot="1">
      <c r="B130" s="6" t="s">
        <v>897</v>
      </c>
      <c r="C130" s="6" t="s">
        <v>302</v>
      </c>
      <c r="D130" s="6" t="s">
        <v>180</v>
      </c>
      <c r="E130" s="6" t="s">
        <v>305</v>
      </c>
      <c r="F130" s="6" t="s">
        <v>306</v>
      </c>
      <c r="G130" s="58">
        <v>69574.600000000006</v>
      </c>
      <c r="H130" s="6">
        <v>35536.6</v>
      </c>
      <c r="I130" s="16">
        <v>41058</v>
      </c>
      <c r="J130" s="6" t="s">
        <v>33</v>
      </c>
      <c r="K130" s="6" t="s">
        <v>40</v>
      </c>
      <c r="L130" s="7" t="s">
        <v>28</v>
      </c>
    </row>
    <row r="131" spans="2:12" ht="64.5" thickBot="1">
      <c r="B131" s="6" t="s">
        <v>898</v>
      </c>
      <c r="C131" s="6" t="s">
        <v>302</v>
      </c>
      <c r="D131" s="6" t="s">
        <v>307</v>
      </c>
      <c r="E131" s="6" t="s">
        <v>308</v>
      </c>
      <c r="F131" s="6" t="s">
        <v>309</v>
      </c>
      <c r="G131" s="58">
        <v>69574.600000000006</v>
      </c>
      <c r="H131" s="6">
        <v>35536.6</v>
      </c>
      <c r="I131" s="16">
        <v>41010</v>
      </c>
      <c r="J131" s="6" t="s">
        <v>33</v>
      </c>
      <c r="K131" s="6" t="s">
        <v>40</v>
      </c>
      <c r="L131" s="7" t="s">
        <v>28</v>
      </c>
    </row>
    <row r="132" spans="2:12" ht="64.5" thickBot="1">
      <c r="B132" s="6" t="s">
        <v>899</v>
      </c>
      <c r="C132" s="6" t="s">
        <v>302</v>
      </c>
      <c r="D132" s="6" t="s">
        <v>310</v>
      </c>
      <c r="E132" s="6" t="s">
        <v>311</v>
      </c>
      <c r="F132" s="6" t="s">
        <v>312</v>
      </c>
      <c r="G132" s="58">
        <v>69574.600000000006</v>
      </c>
      <c r="H132" s="6">
        <v>35536.6</v>
      </c>
      <c r="I132" s="16">
        <v>41005</v>
      </c>
      <c r="J132" s="6" t="s">
        <v>33</v>
      </c>
      <c r="K132" s="6" t="s">
        <v>40</v>
      </c>
      <c r="L132" s="7" t="s">
        <v>28</v>
      </c>
    </row>
    <row r="133" spans="2:12" ht="64.5" thickBot="1">
      <c r="B133" s="6" t="s">
        <v>900</v>
      </c>
      <c r="C133" s="6" t="s">
        <v>302</v>
      </c>
      <c r="D133" s="6" t="s">
        <v>313</v>
      </c>
      <c r="E133" s="6" t="s">
        <v>314</v>
      </c>
      <c r="F133" s="6" t="s">
        <v>312</v>
      </c>
      <c r="G133" s="58">
        <v>69574.600000000006</v>
      </c>
      <c r="H133" s="6">
        <v>35536.6</v>
      </c>
      <c r="I133" s="16">
        <v>41010</v>
      </c>
      <c r="J133" s="6" t="s">
        <v>33</v>
      </c>
      <c r="K133" s="6" t="s">
        <v>40</v>
      </c>
      <c r="L133" s="7" t="s">
        <v>28</v>
      </c>
    </row>
    <row r="134" spans="2:12" ht="64.5" thickBot="1">
      <c r="B134" s="6" t="s">
        <v>901</v>
      </c>
      <c r="C134" s="6" t="s">
        <v>302</v>
      </c>
      <c r="D134" s="6" t="s">
        <v>315</v>
      </c>
      <c r="E134" s="6" t="s">
        <v>316</v>
      </c>
      <c r="F134" s="6" t="s">
        <v>317</v>
      </c>
      <c r="G134" s="58">
        <v>69574.600000000006</v>
      </c>
      <c r="H134" s="6">
        <v>35536.6</v>
      </c>
      <c r="I134" s="16">
        <v>41010</v>
      </c>
      <c r="J134" s="6" t="s">
        <v>33</v>
      </c>
      <c r="K134" s="6" t="s">
        <v>40</v>
      </c>
      <c r="L134" s="7" t="s">
        <v>28</v>
      </c>
    </row>
    <row r="135" spans="2:12" ht="64.5" thickBot="1">
      <c r="B135" s="6" t="s">
        <v>902</v>
      </c>
      <c r="C135" s="6" t="s">
        <v>302</v>
      </c>
      <c r="D135" s="6" t="s">
        <v>318</v>
      </c>
      <c r="E135" s="6" t="s">
        <v>319</v>
      </c>
      <c r="F135" s="6" t="s">
        <v>312</v>
      </c>
      <c r="G135" s="58">
        <v>69574.600000000006</v>
      </c>
      <c r="H135" s="6">
        <v>35536.6</v>
      </c>
      <c r="I135" s="16">
        <v>41010</v>
      </c>
      <c r="J135" s="6" t="s">
        <v>33</v>
      </c>
      <c r="K135" s="6" t="s">
        <v>40</v>
      </c>
      <c r="L135" s="7" t="s">
        <v>28</v>
      </c>
    </row>
    <row r="136" spans="2:12" ht="64.5" thickBot="1">
      <c r="B136" s="6" t="s">
        <v>903</v>
      </c>
      <c r="C136" s="6" t="s">
        <v>302</v>
      </c>
      <c r="D136" s="6" t="s">
        <v>320</v>
      </c>
      <c r="E136" s="6" t="s">
        <v>321</v>
      </c>
      <c r="F136" s="6" t="s">
        <v>304</v>
      </c>
      <c r="G136" s="58">
        <v>69574.600000000006</v>
      </c>
      <c r="H136" s="6">
        <v>35536.6</v>
      </c>
      <c r="I136" s="16">
        <v>41008</v>
      </c>
      <c r="J136" s="6" t="s">
        <v>33</v>
      </c>
      <c r="K136" s="6" t="s">
        <v>40</v>
      </c>
      <c r="L136" s="7" t="s">
        <v>28</v>
      </c>
    </row>
    <row r="137" spans="2:12" ht="64.5" thickBot="1">
      <c r="B137" s="6" t="s">
        <v>904</v>
      </c>
      <c r="C137" s="6" t="s">
        <v>302</v>
      </c>
      <c r="D137" s="6" t="s">
        <v>322</v>
      </c>
      <c r="E137" s="6" t="s">
        <v>323</v>
      </c>
      <c r="F137" s="6" t="s">
        <v>312</v>
      </c>
      <c r="G137" s="58">
        <v>69574.600000000006</v>
      </c>
      <c r="H137" s="6">
        <v>35536.6</v>
      </c>
      <c r="I137" s="16">
        <v>41010</v>
      </c>
      <c r="J137" s="6" t="s">
        <v>33</v>
      </c>
      <c r="K137" s="6" t="s">
        <v>40</v>
      </c>
      <c r="L137" s="7" t="s">
        <v>28</v>
      </c>
    </row>
    <row r="138" spans="2:12" ht="64.5" thickBot="1">
      <c r="B138" s="6" t="s">
        <v>905</v>
      </c>
      <c r="C138" s="6" t="s">
        <v>302</v>
      </c>
      <c r="D138" s="6" t="s">
        <v>324</v>
      </c>
      <c r="E138" s="6" t="s">
        <v>325</v>
      </c>
      <c r="F138" s="6" t="s">
        <v>309</v>
      </c>
      <c r="G138" s="58">
        <v>69574.600000000006</v>
      </c>
      <c r="H138" s="6">
        <v>35536.6</v>
      </c>
      <c r="I138" s="16">
        <v>41010</v>
      </c>
      <c r="J138" s="6" t="s">
        <v>33</v>
      </c>
      <c r="K138" s="6" t="s">
        <v>40</v>
      </c>
      <c r="L138" s="7" t="s">
        <v>28</v>
      </c>
    </row>
    <row r="139" spans="2:12" ht="64.5" thickBot="1">
      <c r="B139" s="6" t="s">
        <v>906</v>
      </c>
      <c r="C139" s="6" t="s">
        <v>302</v>
      </c>
      <c r="D139" s="6" t="s">
        <v>326</v>
      </c>
      <c r="E139" s="6" t="s">
        <v>327</v>
      </c>
      <c r="F139" s="6" t="s">
        <v>155</v>
      </c>
      <c r="G139" s="58">
        <v>69574.600000000006</v>
      </c>
      <c r="H139" s="6">
        <v>35536.6</v>
      </c>
      <c r="I139" s="16">
        <v>41008</v>
      </c>
      <c r="J139" s="6" t="s">
        <v>33</v>
      </c>
      <c r="K139" s="6" t="s">
        <v>40</v>
      </c>
      <c r="L139" s="7" t="s">
        <v>28</v>
      </c>
    </row>
    <row r="140" spans="2:12" ht="64.5" thickBot="1">
      <c r="B140" s="6" t="s">
        <v>907</v>
      </c>
      <c r="C140" s="6" t="s">
        <v>302</v>
      </c>
      <c r="D140" s="6" t="s">
        <v>328</v>
      </c>
      <c r="E140" s="6" t="s">
        <v>329</v>
      </c>
      <c r="F140" s="6" t="s">
        <v>309</v>
      </c>
      <c r="G140" s="58">
        <v>69574.600000000006</v>
      </c>
      <c r="H140" s="6">
        <v>35536.6</v>
      </c>
      <c r="I140" s="16">
        <v>41008</v>
      </c>
      <c r="J140" s="6" t="s">
        <v>33</v>
      </c>
      <c r="K140" s="6" t="s">
        <v>40</v>
      </c>
      <c r="L140" s="7" t="s">
        <v>28</v>
      </c>
    </row>
    <row r="141" spans="2:12" ht="64.5" thickBot="1">
      <c r="B141" s="6" t="s">
        <v>908</v>
      </c>
      <c r="C141" s="6" t="s">
        <v>302</v>
      </c>
      <c r="D141" s="6" t="s">
        <v>330</v>
      </c>
      <c r="E141" s="6" t="s">
        <v>331</v>
      </c>
      <c r="F141" s="6" t="s">
        <v>309</v>
      </c>
      <c r="G141" s="58">
        <v>69574.600000000006</v>
      </c>
      <c r="H141" s="6">
        <v>35536.6</v>
      </c>
      <c r="I141" s="16">
        <v>41008</v>
      </c>
      <c r="J141" s="6" t="s">
        <v>33</v>
      </c>
      <c r="K141" s="6" t="s">
        <v>40</v>
      </c>
      <c r="L141" s="7" t="s">
        <v>28</v>
      </c>
    </row>
    <row r="142" spans="2:12" ht="64.5" thickBot="1">
      <c r="B142" s="6" t="s">
        <v>909</v>
      </c>
      <c r="C142" s="6" t="s">
        <v>302</v>
      </c>
      <c r="D142" s="6" t="s">
        <v>332</v>
      </c>
      <c r="E142" s="6" t="s">
        <v>333</v>
      </c>
      <c r="F142" s="6" t="s">
        <v>312</v>
      </c>
      <c r="G142" s="58">
        <v>69574.600000000006</v>
      </c>
      <c r="H142" s="6">
        <v>35536.6</v>
      </c>
      <c r="I142" s="16">
        <v>41008</v>
      </c>
      <c r="J142" s="6" t="s">
        <v>33</v>
      </c>
      <c r="K142" s="6" t="s">
        <v>40</v>
      </c>
      <c r="L142" s="7" t="s">
        <v>28</v>
      </c>
    </row>
    <row r="143" spans="2:12" ht="64.5" thickBot="1">
      <c r="B143" s="6" t="s">
        <v>910</v>
      </c>
      <c r="C143" s="6" t="s">
        <v>302</v>
      </c>
      <c r="D143" s="6" t="s">
        <v>334</v>
      </c>
      <c r="E143" s="6" t="s">
        <v>335</v>
      </c>
      <c r="F143" s="6" t="s">
        <v>312</v>
      </c>
      <c r="G143" s="58">
        <v>69574.600000000006</v>
      </c>
      <c r="H143" s="6">
        <v>35536.6</v>
      </c>
      <c r="I143" s="16">
        <v>41010</v>
      </c>
      <c r="J143" s="6" t="s">
        <v>33</v>
      </c>
      <c r="K143" s="6" t="s">
        <v>40</v>
      </c>
      <c r="L143" s="7" t="s">
        <v>28</v>
      </c>
    </row>
    <row r="144" spans="2:12" ht="64.5" thickBot="1">
      <c r="B144" s="6" t="s">
        <v>911</v>
      </c>
      <c r="C144" s="6" t="s">
        <v>302</v>
      </c>
      <c r="D144" s="6" t="s">
        <v>336</v>
      </c>
      <c r="E144" s="6" t="s">
        <v>337</v>
      </c>
      <c r="F144" s="6" t="s">
        <v>312</v>
      </c>
      <c r="G144" s="58">
        <v>69574.600000000006</v>
      </c>
      <c r="H144" s="6">
        <v>35536.6</v>
      </c>
      <c r="I144" s="16">
        <v>41003</v>
      </c>
      <c r="J144" s="6" t="s">
        <v>33</v>
      </c>
      <c r="K144" s="6" t="s">
        <v>40</v>
      </c>
      <c r="L144" s="7" t="s">
        <v>28</v>
      </c>
    </row>
    <row r="145" spans="2:12" ht="64.5" thickBot="1">
      <c r="B145" s="6" t="s">
        <v>912</v>
      </c>
      <c r="C145" s="6" t="s">
        <v>302</v>
      </c>
      <c r="D145" s="6" t="s">
        <v>191</v>
      </c>
      <c r="E145" s="6" t="s">
        <v>338</v>
      </c>
      <c r="F145" s="6" t="s">
        <v>339</v>
      </c>
      <c r="G145" s="58">
        <v>69574.600000000006</v>
      </c>
      <c r="H145" s="6">
        <v>35536.6</v>
      </c>
      <c r="I145" s="16">
        <v>40919</v>
      </c>
      <c r="J145" s="6" t="s">
        <v>33</v>
      </c>
      <c r="K145" s="6" t="s">
        <v>40</v>
      </c>
      <c r="L145" s="7" t="s">
        <v>28</v>
      </c>
    </row>
    <row r="146" spans="2:12" ht="64.5" thickBot="1">
      <c r="B146" s="6" t="s">
        <v>913</v>
      </c>
      <c r="C146" s="6" t="s">
        <v>302</v>
      </c>
      <c r="D146" s="6" t="s">
        <v>220</v>
      </c>
      <c r="E146" s="6" t="s">
        <v>340</v>
      </c>
      <c r="F146" s="6" t="s">
        <v>169</v>
      </c>
      <c r="G146" s="58">
        <v>69574.600000000006</v>
      </c>
      <c r="H146" s="6">
        <v>35536.6</v>
      </c>
      <c r="I146" s="16">
        <v>40919</v>
      </c>
      <c r="J146" s="6" t="s">
        <v>33</v>
      </c>
      <c r="K146" s="6" t="s">
        <v>40</v>
      </c>
      <c r="L146" s="7" t="s">
        <v>28</v>
      </c>
    </row>
    <row r="147" spans="2:12" ht="64.5" thickBot="1">
      <c r="B147" s="6" t="s">
        <v>914</v>
      </c>
      <c r="C147" s="6" t="s">
        <v>302</v>
      </c>
      <c r="D147" s="6" t="s">
        <v>217</v>
      </c>
      <c r="E147" s="6" t="s">
        <v>341</v>
      </c>
      <c r="F147" s="6" t="s">
        <v>169</v>
      </c>
      <c r="G147" s="58">
        <v>69574.600000000006</v>
      </c>
      <c r="H147" s="6">
        <v>35536.6</v>
      </c>
      <c r="I147" s="16">
        <v>40919</v>
      </c>
      <c r="J147" s="6" t="s">
        <v>33</v>
      </c>
      <c r="K147" s="6" t="s">
        <v>40</v>
      </c>
      <c r="L147" s="7" t="s">
        <v>28</v>
      </c>
    </row>
    <row r="148" spans="2:12" ht="64.5" thickBot="1">
      <c r="B148" s="6" t="s">
        <v>915</v>
      </c>
      <c r="C148" s="6" t="s">
        <v>302</v>
      </c>
      <c r="D148" s="6" t="s">
        <v>153</v>
      </c>
      <c r="E148" s="6" t="s">
        <v>342</v>
      </c>
      <c r="F148" s="6" t="s">
        <v>343</v>
      </c>
      <c r="G148" s="58">
        <v>69574.600000000006</v>
      </c>
      <c r="H148" s="6">
        <v>35536.6</v>
      </c>
      <c r="I148" s="16">
        <v>40919</v>
      </c>
      <c r="J148" s="6" t="s">
        <v>33</v>
      </c>
      <c r="K148" s="6" t="s">
        <v>40</v>
      </c>
      <c r="L148" s="7" t="s">
        <v>28</v>
      </c>
    </row>
    <row r="149" spans="2:12" ht="64.5" thickBot="1">
      <c r="B149" s="6" t="s">
        <v>916</v>
      </c>
      <c r="C149" s="6" t="s">
        <v>302</v>
      </c>
      <c r="D149" s="6" t="s">
        <v>344</v>
      </c>
      <c r="E149" s="6" t="s">
        <v>345</v>
      </c>
      <c r="F149" s="6" t="s">
        <v>169</v>
      </c>
      <c r="G149" s="58">
        <v>69574.600000000006</v>
      </c>
      <c r="H149" s="6">
        <v>35536.6</v>
      </c>
      <c r="I149" s="16">
        <v>40919</v>
      </c>
      <c r="J149" s="6" t="s">
        <v>33</v>
      </c>
      <c r="K149" s="6" t="s">
        <v>40</v>
      </c>
      <c r="L149" s="7" t="s">
        <v>28</v>
      </c>
    </row>
    <row r="150" spans="2:12" ht="64.5" thickBot="1">
      <c r="B150" s="6" t="s">
        <v>917</v>
      </c>
      <c r="C150" s="6" t="s">
        <v>302</v>
      </c>
      <c r="D150" s="6" t="s">
        <v>231</v>
      </c>
      <c r="E150" s="6" t="s">
        <v>346</v>
      </c>
      <c r="F150" s="6" t="s">
        <v>343</v>
      </c>
      <c r="G150" s="58">
        <v>69574.600000000006</v>
      </c>
      <c r="H150" s="6">
        <v>35536.6</v>
      </c>
      <c r="I150" s="16">
        <v>40919</v>
      </c>
      <c r="J150" s="6" t="s">
        <v>33</v>
      </c>
      <c r="K150" s="6" t="s">
        <v>40</v>
      </c>
      <c r="L150" s="7" t="s">
        <v>28</v>
      </c>
    </row>
    <row r="151" spans="2:12" ht="64.5" thickBot="1">
      <c r="B151" s="6" t="s">
        <v>918</v>
      </c>
      <c r="C151" s="6" t="s">
        <v>302</v>
      </c>
      <c r="D151" s="6" t="s">
        <v>347</v>
      </c>
      <c r="E151" s="6" t="s">
        <v>348</v>
      </c>
      <c r="F151" s="6" t="s">
        <v>304</v>
      </c>
      <c r="G151" s="58">
        <v>69574.600000000006</v>
      </c>
      <c r="H151" s="6">
        <v>35536.6</v>
      </c>
      <c r="I151" s="16">
        <v>41008</v>
      </c>
      <c r="J151" s="6" t="s">
        <v>33</v>
      </c>
      <c r="K151" s="6" t="s">
        <v>40</v>
      </c>
      <c r="L151" s="7" t="s">
        <v>28</v>
      </c>
    </row>
    <row r="152" spans="2:12" ht="64.5" thickBot="1">
      <c r="B152" s="6" t="s">
        <v>919</v>
      </c>
      <c r="C152" s="6" t="s">
        <v>302</v>
      </c>
      <c r="D152" s="6" t="s">
        <v>349</v>
      </c>
      <c r="E152" s="6" t="s">
        <v>350</v>
      </c>
      <c r="F152" s="6" t="s">
        <v>339</v>
      </c>
      <c r="G152" s="58">
        <v>69574.600000000006</v>
      </c>
      <c r="H152" s="6">
        <v>35536.6</v>
      </c>
      <c r="I152" s="16">
        <v>40919</v>
      </c>
      <c r="J152" s="6" t="s">
        <v>33</v>
      </c>
      <c r="K152" s="6" t="s">
        <v>40</v>
      </c>
      <c r="L152" s="7" t="s">
        <v>28</v>
      </c>
    </row>
    <row r="153" spans="2:12" ht="64.5" thickBot="1">
      <c r="B153" s="6" t="s">
        <v>920</v>
      </c>
      <c r="C153" s="6" t="s">
        <v>302</v>
      </c>
      <c r="D153" s="6" t="s">
        <v>223</v>
      </c>
      <c r="E153" s="6" t="s">
        <v>351</v>
      </c>
      <c r="F153" s="6" t="s">
        <v>339</v>
      </c>
      <c r="G153" s="58">
        <v>69574.600000000006</v>
      </c>
      <c r="H153" s="6">
        <v>35536.6</v>
      </c>
      <c r="I153" s="16">
        <v>40919</v>
      </c>
      <c r="J153" s="6" t="s">
        <v>33</v>
      </c>
      <c r="K153" s="6" t="s">
        <v>40</v>
      </c>
      <c r="L153" s="7" t="s">
        <v>28</v>
      </c>
    </row>
    <row r="154" spans="2:12" ht="64.5" thickBot="1">
      <c r="B154" s="6" t="s">
        <v>921</v>
      </c>
      <c r="C154" s="6" t="s">
        <v>302</v>
      </c>
      <c r="D154" s="6" t="s">
        <v>352</v>
      </c>
      <c r="E154" s="6" t="s">
        <v>353</v>
      </c>
      <c r="F154" s="6" t="s">
        <v>304</v>
      </c>
      <c r="G154" s="58">
        <v>69574.600000000006</v>
      </c>
      <c r="H154" s="6">
        <v>35536.6</v>
      </c>
      <c r="I154" s="16">
        <v>41004</v>
      </c>
      <c r="J154" s="6" t="s">
        <v>33</v>
      </c>
      <c r="K154" s="6" t="s">
        <v>40</v>
      </c>
      <c r="L154" s="7" t="s">
        <v>28</v>
      </c>
    </row>
    <row r="155" spans="2:12" ht="64.5" thickBot="1">
      <c r="B155" s="6" t="s">
        <v>922</v>
      </c>
      <c r="C155" s="6" t="s">
        <v>302</v>
      </c>
      <c r="D155" s="6" t="s">
        <v>354</v>
      </c>
      <c r="E155" s="6" t="s">
        <v>355</v>
      </c>
      <c r="F155" s="6" t="s">
        <v>304</v>
      </c>
      <c r="G155" s="58">
        <v>69574.600000000006</v>
      </c>
      <c r="H155" s="6">
        <v>35536.6</v>
      </c>
      <c r="I155" s="16">
        <v>41003</v>
      </c>
      <c r="J155" s="6" t="s">
        <v>33</v>
      </c>
      <c r="K155" s="6" t="s">
        <v>40</v>
      </c>
      <c r="L155" s="7" t="s">
        <v>28</v>
      </c>
    </row>
    <row r="156" spans="2:12" ht="64.5" thickBot="1">
      <c r="B156" s="6" t="s">
        <v>923</v>
      </c>
      <c r="C156" s="6" t="s">
        <v>302</v>
      </c>
      <c r="D156" s="6" t="s">
        <v>356</v>
      </c>
      <c r="E156" s="6" t="s">
        <v>357</v>
      </c>
      <c r="F156" s="6" t="s">
        <v>312</v>
      </c>
      <c r="G156" s="58">
        <v>69574.600000000006</v>
      </c>
      <c r="H156" s="6">
        <v>35536.6</v>
      </c>
      <c r="I156" s="16">
        <v>41008</v>
      </c>
      <c r="J156" s="6" t="s">
        <v>33</v>
      </c>
      <c r="K156" s="6" t="s">
        <v>40</v>
      </c>
      <c r="L156" s="7" t="s">
        <v>28</v>
      </c>
    </row>
    <row r="157" spans="2:12" ht="64.5" thickBot="1">
      <c r="B157" s="6" t="s">
        <v>924</v>
      </c>
      <c r="C157" s="6" t="s">
        <v>302</v>
      </c>
      <c r="D157" s="6" t="s">
        <v>358</v>
      </c>
      <c r="E157" s="6" t="s">
        <v>359</v>
      </c>
      <c r="F157" s="6" t="s">
        <v>304</v>
      </c>
      <c r="G157" s="58">
        <v>69574.600000000006</v>
      </c>
      <c r="H157" s="6">
        <v>35536.6</v>
      </c>
      <c r="I157" s="16">
        <v>41008</v>
      </c>
      <c r="J157" s="6" t="s">
        <v>33</v>
      </c>
      <c r="K157" s="6" t="s">
        <v>40</v>
      </c>
      <c r="L157" s="7" t="s">
        <v>28</v>
      </c>
    </row>
    <row r="158" spans="2:12" ht="64.5" thickBot="1">
      <c r="B158" s="6" t="s">
        <v>925</v>
      </c>
      <c r="C158" s="6" t="s">
        <v>302</v>
      </c>
      <c r="D158" s="6" t="s">
        <v>360</v>
      </c>
      <c r="E158" s="6" t="s">
        <v>361</v>
      </c>
      <c r="F158" s="6" t="s">
        <v>362</v>
      </c>
      <c r="G158" s="58">
        <v>69574.600000000006</v>
      </c>
      <c r="H158" s="6">
        <v>35536.6</v>
      </c>
      <c r="I158" s="16">
        <v>41010</v>
      </c>
      <c r="J158" s="6" t="s">
        <v>33</v>
      </c>
      <c r="K158" s="6" t="s">
        <v>40</v>
      </c>
      <c r="L158" s="7" t="s">
        <v>28</v>
      </c>
    </row>
    <row r="159" spans="2:12" ht="64.5" thickBot="1">
      <c r="B159" s="6" t="s">
        <v>926</v>
      </c>
      <c r="C159" s="6" t="s">
        <v>302</v>
      </c>
      <c r="D159" s="6" t="s">
        <v>363</v>
      </c>
      <c r="E159" s="6" t="s">
        <v>364</v>
      </c>
      <c r="F159" s="6" t="s">
        <v>312</v>
      </c>
      <c r="G159" s="58">
        <v>69574.600000000006</v>
      </c>
      <c r="H159" s="6">
        <v>35536.6</v>
      </c>
      <c r="I159" s="16">
        <v>41011</v>
      </c>
      <c r="J159" s="6" t="s">
        <v>33</v>
      </c>
      <c r="K159" s="6" t="s">
        <v>40</v>
      </c>
      <c r="L159" s="7" t="s">
        <v>28</v>
      </c>
    </row>
    <row r="160" spans="2:12" ht="64.5" thickBot="1">
      <c r="B160" s="6" t="s">
        <v>927</v>
      </c>
      <c r="C160" s="6" t="s">
        <v>302</v>
      </c>
      <c r="D160" s="6" t="s">
        <v>365</v>
      </c>
      <c r="E160" s="6" t="s">
        <v>366</v>
      </c>
      <c r="F160" s="6" t="s">
        <v>304</v>
      </c>
      <c r="G160" s="58">
        <v>69574.600000000006</v>
      </c>
      <c r="H160" s="6">
        <v>35536.6</v>
      </c>
      <c r="I160" s="16">
        <v>41005</v>
      </c>
      <c r="J160" s="6" t="s">
        <v>33</v>
      </c>
      <c r="K160" s="6" t="s">
        <v>40</v>
      </c>
      <c r="L160" s="7" t="s">
        <v>28</v>
      </c>
    </row>
    <row r="161" spans="2:12" ht="64.5" thickBot="1">
      <c r="B161" s="6" t="s">
        <v>928</v>
      </c>
      <c r="C161" s="6" t="s">
        <v>302</v>
      </c>
      <c r="D161" s="6" t="s">
        <v>157</v>
      </c>
      <c r="E161" s="6" t="s">
        <v>367</v>
      </c>
      <c r="F161" s="6" t="s">
        <v>368</v>
      </c>
      <c r="G161" s="58">
        <v>69574.600000000006</v>
      </c>
      <c r="H161" s="6">
        <v>35536.6</v>
      </c>
      <c r="I161" s="16">
        <v>41003</v>
      </c>
      <c r="J161" s="6" t="s">
        <v>33</v>
      </c>
      <c r="K161" s="6" t="s">
        <v>40</v>
      </c>
      <c r="L161" s="7" t="s">
        <v>28</v>
      </c>
    </row>
    <row r="162" spans="2:12" ht="64.5" thickBot="1">
      <c r="B162" s="6" t="s">
        <v>929</v>
      </c>
      <c r="C162" s="6" t="s">
        <v>302</v>
      </c>
      <c r="D162" s="6" t="s">
        <v>369</v>
      </c>
      <c r="E162" s="6" t="s">
        <v>370</v>
      </c>
      <c r="F162" s="6" t="s">
        <v>312</v>
      </c>
      <c r="G162" s="58">
        <v>69574.600000000006</v>
      </c>
      <c r="H162" s="6">
        <v>35536.6</v>
      </c>
      <c r="I162" s="16">
        <v>41011</v>
      </c>
      <c r="J162" s="6" t="s">
        <v>33</v>
      </c>
      <c r="K162" s="6" t="s">
        <v>40</v>
      </c>
      <c r="L162" s="7" t="s">
        <v>28</v>
      </c>
    </row>
    <row r="163" spans="2:12" ht="64.5" thickBot="1">
      <c r="B163" s="6" t="s">
        <v>930</v>
      </c>
      <c r="C163" s="6" t="s">
        <v>302</v>
      </c>
      <c r="D163" s="6" t="s">
        <v>371</v>
      </c>
      <c r="E163" s="6" t="s">
        <v>372</v>
      </c>
      <c r="F163" s="6" t="s">
        <v>304</v>
      </c>
      <c r="G163" s="58">
        <v>69574.600000000006</v>
      </c>
      <c r="H163" s="6">
        <v>35536.6</v>
      </c>
      <c r="I163" s="16">
        <v>41010</v>
      </c>
      <c r="J163" s="6" t="s">
        <v>33</v>
      </c>
      <c r="K163" s="6" t="s">
        <v>40</v>
      </c>
      <c r="L163" s="7" t="s">
        <v>28</v>
      </c>
    </row>
    <row r="164" spans="2:12" ht="64.5" thickBot="1">
      <c r="B164" s="6" t="s">
        <v>931</v>
      </c>
      <c r="C164" s="6" t="s">
        <v>302</v>
      </c>
      <c r="D164" s="6" t="s">
        <v>188</v>
      </c>
      <c r="E164" s="6" t="s">
        <v>373</v>
      </c>
      <c r="F164" s="6" t="s">
        <v>169</v>
      </c>
      <c r="G164" s="58">
        <v>69574.600000000006</v>
      </c>
      <c r="H164" s="6">
        <v>35536.6</v>
      </c>
      <c r="I164" s="16">
        <v>41003</v>
      </c>
      <c r="J164" s="6" t="s">
        <v>33</v>
      </c>
      <c r="K164" s="6" t="s">
        <v>40</v>
      </c>
      <c r="L164" s="7" t="s">
        <v>28</v>
      </c>
    </row>
    <row r="165" spans="2:12" ht="64.5" thickBot="1">
      <c r="B165" s="6" t="s">
        <v>932</v>
      </c>
      <c r="C165" s="6" t="s">
        <v>302</v>
      </c>
      <c r="D165" s="6" t="s">
        <v>177</v>
      </c>
      <c r="E165" s="6" t="s">
        <v>374</v>
      </c>
      <c r="F165" s="6" t="s">
        <v>343</v>
      </c>
      <c r="G165" s="58">
        <v>69574.600000000006</v>
      </c>
      <c r="H165" s="6">
        <v>35536.6</v>
      </c>
      <c r="I165" s="16">
        <v>41003</v>
      </c>
      <c r="J165" s="6" t="s">
        <v>33</v>
      </c>
      <c r="K165" s="6" t="s">
        <v>40</v>
      </c>
      <c r="L165" s="7" t="s">
        <v>28</v>
      </c>
    </row>
    <row r="166" spans="2:12" ht="64.5" thickBot="1">
      <c r="B166" s="6" t="s">
        <v>933</v>
      </c>
      <c r="C166" s="6" t="s">
        <v>302</v>
      </c>
      <c r="D166" s="6" t="s">
        <v>164</v>
      </c>
      <c r="E166" s="6" t="s">
        <v>375</v>
      </c>
      <c r="F166" s="6" t="s">
        <v>306</v>
      </c>
      <c r="G166" s="58">
        <v>69574.600000000006</v>
      </c>
      <c r="H166" s="6">
        <v>35536.6</v>
      </c>
      <c r="I166" s="16">
        <v>41003</v>
      </c>
      <c r="J166" s="6" t="s">
        <v>33</v>
      </c>
      <c r="K166" s="6" t="s">
        <v>40</v>
      </c>
      <c r="L166" s="7" t="s">
        <v>28</v>
      </c>
    </row>
    <row r="167" spans="2:12" ht="64.5" thickBot="1">
      <c r="B167" s="6" t="s">
        <v>934</v>
      </c>
      <c r="C167" s="6" t="s">
        <v>302</v>
      </c>
      <c r="D167" s="6" t="s">
        <v>376</v>
      </c>
      <c r="E167" s="6" t="s">
        <v>377</v>
      </c>
      <c r="F167" s="6" t="s">
        <v>312</v>
      </c>
      <c r="G167" s="58">
        <v>69574.600000000006</v>
      </c>
      <c r="H167" s="6">
        <v>35536.6</v>
      </c>
      <c r="I167" s="16">
        <v>41003</v>
      </c>
      <c r="J167" s="6" t="s">
        <v>33</v>
      </c>
      <c r="K167" s="6" t="s">
        <v>40</v>
      </c>
      <c r="L167" s="7" t="s">
        <v>28</v>
      </c>
    </row>
    <row r="168" spans="2:12" ht="64.5" thickBot="1">
      <c r="B168" s="6" t="s">
        <v>935</v>
      </c>
      <c r="C168" s="6" t="s">
        <v>302</v>
      </c>
      <c r="D168" s="6" t="s">
        <v>161</v>
      </c>
      <c r="E168" s="6" t="s">
        <v>378</v>
      </c>
      <c r="F168" s="6" t="s">
        <v>379</v>
      </c>
      <c r="G168" s="58">
        <v>69574.600000000006</v>
      </c>
      <c r="H168" s="6">
        <v>35536.6</v>
      </c>
      <c r="I168" s="16">
        <v>41003</v>
      </c>
      <c r="J168" s="6" t="s">
        <v>33</v>
      </c>
      <c r="K168" s="6" t="s">
        <v>40</v>
      </c>
      <c r="L168" s="7" t="s">
        <v>28</v>
      </c>
    </row>
    <row r="169" spans="2:12" ht="64.5" thickBot="1">
      <c r="B169" s="6" t="s">
        <v>936</v>
      </c>
      <c r="C169" s="6" t="s">
        <v>302</v>
      </c>
      <c r="D169" s="6" t="s">
        <v>380</v>
      </c>
      <c r="E169" s="6" t="s">
        <v>381</v>
      </c>
      <c r="F169" s="6" t="s">
        <v>382</v>
      </c>
      <c r="G169" s="58">
        <v>69574.600000000006</v>
      </c>
      <c r="H169" s="6">
        <v>35536.6</v>
      </c>
      <c r="I169" s="16">
        <v>41001</v>
      </c>
      <c r="J169" s="6" t="s">
        <v>33</v>
      </c>
      <c r="K169" s="6" t="s">
        <v>40</v>
      </c>
      <c r="L169" s="7" t="s">
        <v>28</v>
      </c>
    </row>
    <row r="170" spans="2:12" ht="64.5" thickBot="1">
      <c r="B170" s="6" t="s">
        <v>937</v>
      </c>
      <c r="C170" s="6" t="s">
        <v>302</v>
      </c>
      <c r="D170" s="6" t="s">
        <v>383</v>
      </c>
      <c r="E170" s="6" t="s">
        <v>384</v>
      </c>
      <c r="F170" s="6" t="s">
        <v>382</v>
      </c>
      <c r="G170" s="58">
        <v>69574.600000000006</v>
      </c>
      <c r="H170" s="6">
        <v>35536.6</v>
      </c>
      <c r="I170" s="16">
        <v>41001</v>
      </c>
      <c r="J170" s="6" t="s">
        <v>33</v>
      </c>
      <c r="K170" s="6" t="s">
        <v>40</v>
      </c>
      <c r="L170" s="7" t="s">
        <v>28</v>
      </c>
    </row>
    <row r="171" spans="2:12" ht="64.5" thickBot="1">
      <c r="B171" s="6" t="s">
        <v>938</v>
      </c>
      <c r="C171" s="6" t="s">
        <v>302</v>
      </c>
      <c r="D171" s="6" t="s">
        <v>235</v>
      </c>
      <c r="E171" s="6" t="s">
        <v>385</v>
      </c>
      <c r="F171" s="6" t="s">
        <v>386</v>
      </c>
      <c r="G171" s="58">
        <v>69574.600000000006</v>
      </c>
      <c r="H171" s="6">
        <v>35536.6</v>
      </c>
      <c r="I171" s="16">
        <v>40919</v>
      </c>
      <c r="J171" s="6" t="s">
        <v>33</v>
      </c>
      <c r="K171" s="6" t="s">
        <v>40</v>
      </c>
      <c r="L171" s="7" t="s">
        <v>28</v>
      </c>
    </row>
    <row r="172" spans="2:12" ht="64.5" thickBot="1">
      <c r="B172" s="6" t="s">
        <v>939</v>
      </c>
      <c r="C172" s="6" t="s">
        <v>302</v>
      </c>
      <c r="D172" s="6" t="s">
        <v>387</v>
      </c>
      <c r="E172" s="6" t="s">
        <v>388</v>
      </c>
      <c r="F172" s="6" t="s">
        <v>389</v>
      </c>
      <c r="G172" s="58">
        <v>69574.600000000006</v>
      </c>
      <c r="H172" s="6">
        <v>35536.6</v>
      </c>
      <c r="I172" s="16">
        <v>40919</v>
      </c>
      <c r="J172" s="6" t="s">
        <v>33</v>
      </c>
      <c r="K172" s="6" t="s">
        <v>40</v>
      </c>
      <c r="L172" s="7" t="s">
        <v>28</v>
      </c>
    </row>
    <row r="173" spans="2:12" ht="64.5" thickBot="1">
      <c r="B173" s="6" t="s">
        <v>940</v>
      </c>
      <c r="C173" s="6" t="s">
        <v>302</v>
      </c>
      <c r="D173" s="6" t="s">
        <v>228</v>
      </c>
      <c r="E173" s="6" t="s">
        <v>390</v>
      </c>
      <c r="F173" s="6" t="s">
        <v>389</v>
      </c>
      <c r="G173" s="58">
        <v>69574.600000000006</v>
      </c>
      <c r="H173" s="6">
        <v>35536.6</v>
      </c>
      <c r="I173" s="16">
        <v>41008</v>
      </c>
      <c r="J173" s="6" t="s">
        <v>33</v>
      </c>
      <c r="K173" s="6" t="s">
        <v>40</v>
      </c>
      <c r="L173" s="7" t="s">
        <v>28</v>
      </c>
    </row>
    <row r="174" spans="2:12" ht="64.5" thickBot="1">
      <c r="B174" s="6" t="s">
        <v>941</v>
      </c>
      <c r="C174" s="6" t="s">
        <v>302</v>
      </c>
      <c r="D174" s="6" t="s">
        <v>251</v>
      </c>
      <c r="E174" s="6" t="s">
        <v>391</v>
      </c>
      <c r="F174" s="6" t="s">
        <v>392</v>
      </c>
      <c r="G174" s="58">
        <v>69574.600000000006</v>
      </c>
      <c r="H174" s="6">
        <v>35536.6</v>
      </c>
      <c r="I174" s="16">
        <v>41003</v>
      </c>
      <c r="J174" s="6" t="s">
        <v>33</v>
      </c>
      <c r="K174" s="6" t="s">
        <v>40</v>
      </c>
      <c r="L174" s="7" t="s">
        <v>28</v>
      </c>
    </row>
    <row r="175" spans="2:12" ht="64.5" thickBot="1">
      <c r="B175" s="6" t="s">
        <v>942</v>
      </c>
      <c r="C175" s="6" t="s">
        <v>302</v>
      </c>
      <c r="D175" s="6" t="s">
        <v>393</v>
      </c>
      <c r="E175" s="6" t="s">
        <v>394</v>
      </c>
      <c r="F175" s="6" t="s">
        <v>395</v>
      </c>
      <c r="G175" s="58">
        <v>69574.600000000006</v>
      </c>
      <c r="H175" s="6">
        <v>35536.6</v>
      </c>
      <c r="I175" s="16">
        <v>41010</v>
      </c>
      <c r="J175" s="6" t="s">
        <v>33</v>
      </c>
      <c r="K175" s="6" t="s">
        <v>40</v>
      </c>
      <c r="L175" s="7" t="s">
        <v>28</v>
      </c>
    </row>
    <row r="176" spans="2:12" ht="64.5" thickBot="1">
      <c r="B176" s="6" t="s">
        <v>943</v>
      </c>
      <c r="C176" s="6" t="s">
        <v>302</v>
      </c>
      <c r="D176" s="6" t="s">
        <v>396</v>
      </c>
      <c r="E176" s="6" t="s">
        <v>397</v>
      </c>
      <c r="F176" s="6" t="s">
        <v>398</v>
      </c>
      <c r="G176" s="58">
        <v>69574.600000000006</v>
      </c>
      <c r="H176" s="6">
        <v>35536.6</v>
      </c>
      <c r="I176" s="16">
        <v>40919</v>
      </c>
      <c r="J176" s="6" t="s">
        <v>33</v>
      </c>
      <c r="K176" s="6" t="s">
        <v>40</v>
      </c>
      <c r="L176" s="7" t="s">
        <v>28</v>
      </c>
    </row>
    <row r="177" spans="2:12" ht="64.5" thickBot="1">
      <c r="B177" s="6" t="s">
        <v>944</v>
      </c>
      <c r="C177" s="6" t="s">
        <v>399</v>
      </c>
      <c r="D177" s="6" t="s">
        <v>400</v>
      </c>
      <c r="E177" s="6"/>
      <c r="F177" s="6"/>
      <c r="G177" s="58">
        <v>99950</v>
      </c>
      <c r="H177" s="6">
        <v>66216.87</v>
      </c>
      <c r="I177" s="16">
        <v>40815</v>
      </c>
      <c r="J177" s="6"/>
      <c r="K177" s="6" t="s">
        <v>40</v>
      </c>
      <c r="L177" s="7" t="s">
        <v>28</v>
      </c>
    </row>
    <row r="178" spans="2:12" ht="64.5" thickBot="1">
      <c r="B178" s="6" t="s">
        <v>945</v>
      </c>
      <c r="C178" s="6" t="s">
        <v>302</v>
      </c>
      <c r="D178" s="6" t="s">
        <v>401</v>
      </c>
      <c r="E178" s="6" t="s">
        <v>402</v>
      </c>
      <c r="F178" s="6" t="s">
        <v>403</v>
      </c>
      <c r="G178" s="58">
        <v>69574.600000000006</v>
      </c>
      <c r="H178" s="6">
        <v>35536.6</v>
      </c>
      <c r="I178" s="16">
        <v>41008</v>
      </c>
      <c r="J178" s="6" t="s">
        <v>33</v>
      </c>
      <c r="K178" s="6" t="s">
        <v>40</v>
      </c>
      <c r="L178" s="7" t="s">
        <v>28</v>
      </c>
    </row>
    <row r="179" spans="2:12" ht="64.5" thickBot="1">
      <c r="B179" s="6" t="s">
        <v>946</v>
      </c>
      <c r="C179" s="6" t="s">
        <v>302</v>
      </c>
      <c r="D179" s="6" t="s">
        <v>404</v>
      </c>
      <c r="E179" s="6" t="s">
        <v>405</v>
      </c>
      <c r="F179" s="6" t="s">
        <v>403</v>
      </c>
      <c r="G179" s="58">
        <v>69574.600000000006</v>
      </c>
      <c r="H179" s="6">
        <v>35536.6</v>
      </c>
      <c r="I179" s="16">
        <v>41008</v>
      </c>
      <c r="J179" s="6" t="s">
        <v>33</v>
      </c>
      <c r="K179" s="6" t="s">
        <v>40</v>
      </c>
      <c r="L179" s="7" t="s">
        <v>28</v>
      </c>
    </row>
    <row r="180" spans="2:12" ht="64.5" thickBot="1">
      <c r="B180" s="6" t="s">
        <v>947</v>
      </c>
      <c r="C180" s="6" t="s">
        <v>302</v>
      </c>
      <c r="D180" s="6" t="s">
        <v>406</v>
      </c>
      <c r="E180" s="6" t="s">
        <v>407</v>
      </c>
      <c r="F180" s="6" t="s">
        <v>408</v>
      </c>
      <c r="G180" s="58">
        <v>69574.600000000006</v>
      </c>
      <c r="H180" s="6">
        <v>35536.6</v>
      </c>
      <c r="I180" s="16">
        <v>41008</v>
      </c>
      <c r="J180" s="6" t="s">
        <v>33</v>
      </c>
      <c r="K180" s="6" t="s">
        <v>40</v>
      </c>
      <c r="L180" s="7" t="s">
        <v>28</v>
      </c>
    </row>
    <row r="181" spans="2:12" ht="64.5" thickBot="1">
      <c r="B181" s="6" t="s">
        <v>948</v>
      </c>
      <c r="C181" s="6" t="s">
        <v>409</v>
      </c>
      <c r="D181" s="6" t="s">
        <v>217</v>
      </c>
      <c r="E181" s="6" t="s">
        <v>410</v>
      </c>
      <c r="F181" s="6" t="s">
        <v>408</v>
      </c>
      <c r="G181" s="58">
        <v>1063300.3999999999</v>
      </c>
      <c r="H181" s="6">
        <v>1063300.3999999999</v>
      </c>
      <c r="I181" s="16">
        <v>41032</v>
      </c>
      <c r="J181" s="6" t="s">
        <v>33</v>
      </c>
      <c r="K181" s="6" t="s">
        <v>40</v>
      </c>
      <c r="L181" s="7" t="s">
        <v>28</v>
      </c>
    </row>
    <row r="182" spans="2:12" ht="64.5" thickBot="1">
      <c r="B182" s="6" t="s">
        <v>949</v>
      </c>
      <c r="C182" s="6" t="s">
        <v>409</v>
      </c>
      <c r="D182" s="6" t="s">
        <v>387</v>
      </c>
      <c r="E182" s="6" t="s">
        <v>411</v>
      </c>
      <c r="F182" s="6" t="s">
        <v>408</v>
      </c>
      <c r="G182" s="58">
        <v>35745.19</v>
      </c>
      <c r="H182" s="6">
        <v>32724.14</v>
      </c>
      <c r="I182" s="16">
        <v>41032</v>
      </c>
      <c r="J182" s="6" t="s">
        <v>33</v>
      </c>
      <c r="K182" s="6" t="s">
        <v>40</v>
      </c>
      <c r="L182" s="7" t="s">
        <v>28</v>
      </c>
    </row>
    <row r="183" spans="2:12" ht="64.5" thickBot="1">
      <c r="B183" s="6" t="s">
        <v>950</v>
      </c>
      <c r="C183" s="6" t="s">
        <v>412</v>
      </c>
      <c r="D183" s="6" t="s">
        <v>387</v>
      </c>
      <c r="E183" s="6" t="s">
        <v>413</v>
      </c>
      <c r="F183" s="6" t="s">
        <v>414</v>
      </c>
      <c r="G183" s="58">
        <v>4018892.03</v>
      </c>
      <c r="H183" s="6">
        <v>3224178.95</v>
      </c>
      <c r="I183" s="16">
        <v>40996</v>
      </c>
      <c r="J183" s="6" t="s">
        <v>33</v>
      </c>
      <c r="K183" s="6" t="s">
        <v>40</v>
      </c>
      <c r="L183" s="7" t="s">
        <v>28</v>
      </c>
    </row>
    <row r="184" spans="2:12" ht="64.5" thickBot="1">
      <c r="B184" s="6" t="s">
        <v>951</v>
      </c>
      <c r="C184" s="6" t="s">
        <v>412</v>
      </c>
      <c r="D184" s="6" t="s">
        <v>180</v>
      </c>
      <c r="E184" s="6" t="s">
        <v>415</v>
      </c>
      <c r="F184" s="6" t="s">
        <v>416</v>
      </c>
      <c r="G184" s="58">
        <v>417741.64</v>
      </c>
      <c r="H184" s="6">
        <v>389885.38</v>
      </c>
      <c r="I184" s="17"/>
      <c r="J184" s="6" t="s">
        <v>417</v>
      </c>
      <c r="K184" s="6" t="s">
        <v>40</v>
      </c>
      <c r="L184" s="7" t="s">
        <v>28</v>
      </c>
    </row>
    <row r="185" spans="2:12" ht="90" thickBot="1">
      <c r="B185" s="6" t="s">
        <v>952</v>
      </c>
      <c r="C185" s="9" t="s">
        <v>418</v>
      </c>
      <c r="D185" s="9" t="s">
        <v>419</v>
      </c>
      <c r="E185" s="9" t="s">
        <v>420</v>
      </c>
      <c r="F185" s="9" t="s">
        <v>421</v>
      </c>
      <c r="G185" s="58">
        <v>4510.05</v>
      </c>
      <c r="H185" s="6">
        <v>0</v>
      </c>
      <c r="I185" s="16">
        <v>43271</v>
      </c>
      <c r="J185" s="6" t="s">
        <v>422</v>
      </c>
      <c r="K185" s="6" t="s">
        <v>40</v>
      </c>
      <c r="L185" s="7" t="s">
        <v>28</v>
      </c>
    </row>
    <row r="186" spans="2:12" ht="90" thickBot="1">
      <c r="B186" s="6" t="s">
        <v>953</v>
      </c>
      <c r="C186" s="9" t="s">
        <v>418</v>
      </c>
      <c r="D186" s="9" t="s">
        <v>419</v>
      </c>
      <c r="E186" s="9" t="s">
        <v>423</v>
      </c>
      <c r="F186" s="9" t="s">
        <v>424</v>
      </c>
      <c r="G186" s="58">
        <v>4510.05</v>
      </c>
      <c r="H186" s="6">
        <v>0</v>
      </c>
      <c r="I186" s="16">
        <v>43271</v>
      </c>
      <c r="J186" s="6" t="s">
        <v>422</v>
      </c>
      <c r="K186" s="6" t="s">
        <v>40</v>
      </c>
      <c r="L186" s="7" t="s">
        <v>28</v>
      </c>
    </row>
    <row r="187" spans="2:12" ht="89.25" customHeight="1">
      <c r="B187" s="42" t="s">
        <v>954</v>
      </c>
      <c r="C187" s="22" t="s">
        <v>418</v>
      </c>
      <c r="D187" s="22" t="s">
        <v>419</v>
      </c>
      <c r="E187" s="22" t="s">
        <v>425</v>
      </c>
      <c r="F187" s="22" t="s">
        <v>426</v>
      </c>
      <c r="G187" s="60">
        <v>1</v>
      </c>
      <c r="H187" s="42">
        <v>0</v>
      </c>
      <c r="I187" s="45">
        <v>43292</v>
      </c>
      <c r="J187" s="11" t="s">
        <v>422</v>
      </c>
      <c r="K187" s="42" t="s">
        <v>40</v>
      </c>
      <c r="L187" s="42" t="s">
        <v>28</v>
      </c>
    </row>
    <row r="188" spans="2:12" ht="25.5">
      <c r="B188" s="12"/>
      <c r="C188" s="13"/>
      <c r="D188" s="13"/>
      <c r="E188" s="13"/>
      <c r="F188" s="13"/>
      <c r="G188" s="64"/>
      <c r="H188" s="12"/>
      <c r="I188" s="47"/>
      <c r="J188" s="11" t="s">
        <v>427</v>
      </c>
      <c r="K188" s="12"/>
      <c r="L188" s="12"/>
    </row>
    <row r="189" spans="2:12" ht="19.5" thickBot="1">
      <c r="B189" s="7"/>
      <c r="C189" s="14"/>
      <c r="D189" s="14"/>
      <c r="E189" s="14"/>
      <c r="F189" s="14"/>
      <c r="G189" s="61"/>
      <c r="H189" s="7"/>
      <c r="I189" s="46"/>
      <c r="J189" s="17"/>
      <c r="K189" s="7"/>
      <c r="L189" s="7"/>
    </row>
    <row r="190" spans="2:12" ht="124.5" customHeight="1">
      <c r="B190" s="42" t="s">
        <v>955</v>
      </c>
      <c r="C190" s="22" t="s">
        <v>428</v>
      </c>
      <c r="D190" s="22" t="s">
        <v>429</v>
      </c>
      <c r="E190" s="22" t="s">
        <v>430</v>
      </c>
      <c r="F190" s="22" t="s">
        <v>431</v>
      </c>
      <c r="G190" s="60">
        <v>891017.6</v>
      </c>
      <c r="H190" s="42">
        <v>891017.6</v>
      </c>
      <c r="I190" s="45">
        <v>44186</v>
      </c>
      <c r="J190" s="42" t="s">
        <v>432</v>
      </c>
      <c r="K190" s="11" t="s">
        <v>53</v>
      </c>
      <c r="L190" s="42" t="s">
        <v>28</v>
      </c>
    </row>
    <row r="191" spans="2:12" ht="15.75" thickBot="1">
      <c r="B191" s="7"/>
      <c r="C191" s="14"/>
      <c r="D191" s="14"/>
      <c r="E191" s="14"/>
      <c r="F191" s="14"/>
      <c r="G191" s="61"/>
      <c r="H191" s="7"/>
      <c r="I191" s="46"/>
      <c r="J191" s="7"/>
      <c r="K191" s="6" t="s">
        <v>433</v>
      </c>
      <c r="L191" s="7"/>
    </row>
    <row r="192" spans="2:12" ht="76.5" customHeight="1">
      <c r="B192" s="42" t="s">
        <v>956</v>
      </c>
      <c r="C192" s="22" t="s">
        <v>434</v>
      </c>
      <c r="D192" s="22" t="s">
        <v>435</v>
      </c>
      <c r="E192" s="22" t="s">
        <v>436</v>
      </c>
      <c r="F192" s="22" t="s">
        <v>437</v>
      </c>
      <c r="G192" s="60">
        <v>189079.61</v>
      </c>
      <c r="H192" s="42">
        <v>189079.61</v>
      </c>
      <c r="I192" s="45">
        <v>44186</v>
      </c>
      <c r="J192" s="42" t="s">
        <v>438</v>
      </c>
      <c r="K192" s="11" t="s">
        <v>53</v>
      </c>
      <c r="L192" s="42" t="s">
        <v>28</v>
      </c>
    </row>
    <row r="193" spans="2:12" ht="15.75" thickBot="1">
      <c r="B193" s="7"/>
      <c r="C193" s="14"/>
      <c r="D193" s="14"/>
      <c r="E193" s="14"/>
      <c r="F193" s="14"/>
      <c r="G193" s="61"/>
      <c r="H193" s="7"/>
      <c r="I193" s="46"/>
      <c r="J193" s="7"/>
      <c r="K193" s="6" t="s">
        <v>112</v>
      </c>
      <c r="L193" s="7"/>
    </row>
    <row r="194" spans="2:12" ht="64.5" thickBot="1">
      <c r="B194" s="6" t="s">
        <v>957</v>
      </c>
      <c r="C194" s="9" t="s">
        <v>439</v>
      </c>
      <c r="D194" s="9" t="s">
        <v>435</v>
      </c>
      <c r="E194" s="9" t="s">
        <v>440</v>
      </c>
      <c r="F194" s="9" t="s">
        <v>441</v>
      </c>
      <c r="G194" s="58">
        <v>4510.05</v>
      </c>
      <c r="H194" s="6">
        <v>4510.05</v>
      </c>
      <c r="I194" s="16">
        <v>44186</v>
      </c>
      <c r="J194" s="6" t="s">
        <v>442</v>
      </c>
      <c r="K194" s="6" t="s">
        <v>40</v>
      </c>
      <c r="L194" s="7" t="s">
        <v>28</v>
      </c>
    </row>
    <row r="195" spans="2:12" ht="76.5" customHeight="1">
      <c r="B195" s="42" t="s">
        <v>958</v>
      </c>
      <c r="C195" s="22" t="s">
        <v>443</v>
      </c>
      <c r="D195" s="22" t="s">
        <v>435</v>
      </c>
      <c r="E195" s="22" t="s">
        <v>444</v>
      </c>
      <c r="F195" s="22" t="s">
        <v>445</v>
      </c>
      <c r="G195" s="60">
        <v>4510.05</v>
      </c>
      <c r="H195" s="42">
        <v>4510.05</v>
      </c>
      <c r="I195" s="45">
        <v>44186</v>
      </c>
      <c r="J195" s="42" t="s">
        <v>446</v>
      </c>
      <c r="K195" s="11" t="s">
        <v>53</v>
      </c>
      <c r="L195" s="42" t="s">
        <v>28</v>
      </c>
    </row>
    <row r="196" spans="2:12" ht="15.75" thickBot="1">
      <c r="B196" s="7"/>
      <c r="C196" s="14"/>
      <c r="D196" s="14"/>
      <c r="E196" s="14"/>
      <c r="F196" s="14"/>
      <c r="G196" s="61"/>
      <c r="H196" s="7"/>
      <c r="I196" s="46"/>
      <c r="J196" s="7"/>
      <c r="K196" s="6" t="s">
        <v>112</v>
      </c>
      <c r="L196" s="7"/>
    </row>
    <row r="197" spans="2:12" ht="64.5" thickBot="1">
      <c r="B197" s="6" t="s">
        <v>959</v>
      </c>
      <c r="C197" s="9" t="s">
        <v>447</v>
      </c>
      <c r="D197" s="9" t="s">
        <v>435</v>
      </c>
      <c r="E197" s="9" t="s">
        <v>448</v>
      </c>
      <c r="F197" s="9" t="s">
        <v>449</v>
      </c>
      <c r="G197" s="58">
        <v>4510.05</v>
      </c>
      <c r="H197" s="6">
        <v>4510.05</v>
      </c>
      <c r="I197" s="16">
        <v>44186</v>
      </c>
      <c r="J197" s="6" t="s">
        <v>450</v>
      </c>
      <c r="K197" s="6" t="s">
        <v>40</v>
      </c>
      <c r="L197" s="7" t="s">
        <v>28</v>
      </c>
    </row>
    <row r="198" spans="2:12" ht="76.5" customHeight="1">
      <c r="B198" s="42" t="s">
        <v>960</v>
      </c>
      <c r="C198" s="22" t="s">
        <v>447</v>
      </c>
      <c r="D198" s="22" t="s">
        <v>435</v>
      </c>
      <c r="E198" s="22" t="s">
        <v>451</v>
      </c>
      <c r="F198" s="22" t="s">
        <v>449</v>
      </c>
      <c r="G198" s="60">
        <v>4510.05</v>
      </c>
      <c r="H198" s="42">
        <v>4510.05</v>
      </c>
      <c r="I198" s="45">
        <v>44186</v>
      </c>
      <c r="J198" s="42" t="s">
        <v>452</v>
      </c>
      <c r="K198" s="11" t="s">
        <v>53</v>
      </c>
      <c r="L198" s="42" t="s">
        <v>28</v>
      </c>
    </row>
    <row r="199" spans="2:12">
      <c r="B199" s="12"/>
      <c r="C199" s="13"/>
      <c r="D199" s="13"/>
      <c r="E199" s="13"/>
      <c r="F199" s="13"/>
      <c r="G199" s="64"/>
      <c r="H199" s="12"/>
      <c r="I199" s="47"/>
      <c r="J199" s="12"/>
      <c r="K199" s="11" t="s">
        <v>112</v>
      </c>
      <c r="L199" s="12"/>
    </row>
    <row r="200" spans="2:12">
      <c r="B200" s="12"/>
      <c r="C200" s="13"/>
      <c r="D200" s="13"/>
      <c r="E200" s="13"/>
      <c r="F200" s="13"/>
      <c r="G200" s="64"/>
      <c r="H200" s="12"/>
      <c r="I200" s="47"/>
      <c r="J200" s="12"/>
      <c r="K200" s="18"/>
      <c r="L200" s="12"/>
    </row>
    <row r="201" spans="2:12">
      <c r="B201" s="12"/>
      <c r="C201" s="13"/>
      <c r="D201" s="13"/>
      <c r="E201" s="13"/>
      <c r="F201" s="13"/>
      <c r="G201" s="64"/>
      <c r="H201" s="12"/>
      <c r="I201" s="47"/>
      <c r="J201" s="12"/>
      <c r="K201" s="18"/>
      <c r="L201" s="12"/>
    </row>
    <row r="202" spans="2:12" ht="15.75" thickBot="1">
      <c r="B202" s="7"/>
      <c r="C202" s="14"/>
      <c r="D202" s="14"/>
      <c r="E202" s="14"/>
      <c r="F202" s="14"/>
      <c r="G202" s="61"/>
      <c r="H202" s="7"/>
      <c r="I202" s="46"/>
      <c r="J202" s="7"/>
      <c r="K202" s="19"/>
      <c r="L202" s="7"/>
    </row>
    <row r="203" spans="2:12" ht="27.75" customHeight="1" thickBot="1">
      <c r="B203" s="187" t="s">
        <v>453</v>
      </c>
      <c r="C203" s="188"/>
      <c r="D203" s="188"/>
      <c r="E203" s="188"/>
      <c r="F203" s="188"/>
      <c r="G203" s="188"/>
      <c r="H203" s="188"/>
      <c r="I203" s="188"/>
      <c r="J203" s="188"/>
      <c r="K203" s="188"/>
      <c r="L203" s="189"/>
    </row>
    <row r="204" spans="2:12" ht="90" thickBot="1">
      <c r="B204" s="92" t="s">
        <v>961</v>
      </c>
      <c r="C204" s="92" t="s">
        <v>454</v>
      </c>
      <c r="D204" s="93" t="s">
        <v>962</v>
      </c>
      <c r="E204" s="92" t="s">
        <v>415</v>
      </c>
      <c r="F204" s="92">
        <v>52</v>
      </c>
      <c r="G204" s="94">
        <v>35598.25</v>
      </c>
      <c r="H204" s="92">
        <v>0</v>
      </c>
      <c r="I204" s="95"/>
      <c r="J204" s="92" t="s">
        <v>33</v>
      </c>
      <c r="K204" s="92" t="s">
        <v>40</v>
      </c>
      <c r="L204" s="91" t="s">
        <v>28</v>
      </c>
    </row>
    <row r="205" spans="2:12" ht="90" thickBot="1">
      <c r="B205" s="6" t="s">
        <v>963</v>
      </c>
      <c r="C205" s="6" t="s">
        <v>455</v>
      </c>
      <c r="D205" s="9" t="s">
        <v>964</v>
      </c>
      <c r="E205" s="6" t="s">
        <v>456</v>
      </c>
      <c r="F205" s="6">
        <v>124.6</v>
      </c>
      <c r="G205" s="58">
        <v>0</v>
      </c>
      <c r="H205" s="6">
        <v>0</v>
      </c>
      <c r="I205" s="16">
        <v>41890</v>
      </c>
      <c r="J205" s="6" t="s">
        <v>457</v>
      </c>
      <c r="K205" s="6" t="s">
        <v>458</v>
      </c>
      <c r="L205" s="7" t="s">
        <v>28</v>
      </c>
    </row>
    <row r="206" spans="2:12" ht="99" customHeight="1">
      <c r="B206" s="42" t="s">
        <v>965</v>
      </c>
      <c r="C206" s="42" t="s">
        <v>455</v>
      </c>
      <c r="D206" s="22" t="s">
        <v>966</v>
      </c>
      <c r="E206" s="42" t="s">
        <v>459</v>
      </c>
      <c r="F206" s="42">
        <v>531.6</v>
      </c>
      <c r="G206" s="60">
        <v>575364</v>
      </c>
      <c r="H206" s="42">
        <v>575364</v>
      </c>
      <c r="I206" s="45">
        <v>43710</v>
      </c>
      <c r="J206" s="42" t="s">
        <v>460</v>
      </c>
      <c r="K206" s="42" t="s">
        <v>458</v>
      </c>
      <c r="L206" s="42" t="s">
        <v>28</v>
      </c>
    </row>
    <row r="207" spans="2:12" ht="15.75" thickBot="1">
      <c r="B207" s="7"/>
      <c r="C207" s="7"/>
      <c r="D207" s="14"/>
      <c r="E207" s="7"/>
      <c r="F207" s="7"/>
      <c r="G207" s="61"/>
      <c r="H207" s="7"/>
      <c r="I207" s="46"/>
      <c r="J207" s="7"/>
      <c r="K207" s="7"/>
      <c r="L207" s="7"/>
    </row>
    <row r="208" spans="2:12" ht="64.5" thickBot="1">
      <c r="B208" s="6" t="s">
        <v>967</v>
      </c>
      <c r="C208" s="6" t="s">
        <v>461</v>
      </c>
      <c r="D208" s="9" t="s">
        <v>101</v>
      </c>
      <c r="E208" s="6" t="s">
        <v>462</v>
      </c>
      <c r="F208" s="6">
        <v>129.5</v>
      </c>
      <c r="G208" s="58">
        <v>344019.34</v>
      </c>
      <c r="H208" s="6">
        <v>344019.34</v>
      </c>
      <c r="I208" s="16">
        <v>44139</v>
      </c>
      <c r="J208" s="6" t="s">
        <v>463</v>
      </c>
      <c r="K208" s="6" t="s">
        <v>464</v>
      </c>
      <c r="L208" s="7" t="s">
        <v>28</v>
      </c>
    </row>
    <row r="209" spans="1:13" ht="51" customHeight="1">
      <c r="B209" s="42" t="s">
        <v>968</v>
      </c>
      <c r="C209" s="42" t="s">
        <v>454</v>
      </c>
      <c r="D209" s="10" t="s">
        <v>969</v>
      </c>
      <c r="E209" s="42" t="s">
        <v>415</v>
      </c>
      <c r="F209" s="42" t="s">
        <v>466</v>
      </c>
      <c r="G209" s="69">
        <v>59860.9</v>
      </c>
      <c r="H209" s="43">
        <v>41678.400000000001</v>
      </c>
      <c r="I209" s="42"/>
      <c r="J209" s="42" t="s">
        <v>33</v>
      </c>
      <c r="K209" s="42" t="s">
        <v>40</v>
      </c>
      <c r="L209" s="42" t="s">
        <v>28</v>
      </c>
    </row>
    <row r="210" spans="1:13" ht="39" thickBot="1">
      <c r="B210" s="7"/>
      <c r="C210" s="7"/>
      <c r="D210" s="6" t="s">
        <v>1070</v>
      </c>
      <c r="E210" s="7"/>
      <c r="F210" s="7"/>
      <c r="G210" s="70"/>
      <c r="H210" s="44"/>
      <c r="I210" s="7"/>
      <c r="J210" s="7"/>
      <c r="K210" s="7"/>
      <c r="L210" s="7"/>
    </row>
    <row r="211" spans="1:13" ht="15.75">
      <c r="B211" s="20"/>
    </row>
    <row r="212" spans="1:13" ht="15" customHeight="1">
      <c r="A212" s="192" t="s">
        <v>467</v>
      </c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</row>
    <row r="213" spans="1:13" ht="15.75">
      <c r="B213" s="1"/>
    </row>
    <row r="214" spans="1:13" ht="16.5" thickBot="1">
      <c r="B214" s="1"/>
    </row>
    <row r="215" spans="1:13" ht="48" customHeight="1">
      <c r="B215" s="21" t="s">
        <v>9</v>
      </c>
      <c r="C215" s="22" t="s">
        <v>469</v>
      </c>
      <c r="D215" s="22" t="s">
        <v>470</v>
      </c>
      <c r="E215" s="22" t="s">
        <v>471</v>
      </c>
      <c r="F215" s="22" t="s">
        <v>472</v>
      </c>
      <c r="G215" s="22" t="s">
        <v>473</v>
      </c>
      <c r="H215" s="22" t="s">
        <v>474</v>
      </c>
      <c r="I215" s="22" t="s">
        <v>475</v>
      </c>
    </row>
    <row r="216" spans="1:13" ht="15.75" thickBot="1">
      <c r="B216" s="9" t="s">
        <v>468</v>
      </c>
      <c r="C216" s="14"/>
      <c r="D216" s="14"/>
      <c r="E216" s="14"/>
      <c r="F216" s="14"/>
      <c r="G216" s="14"/>
      <c r="H216" s="14"/>
      <c r="I216" s="14"/>
    </row>
    <row r="217" spans="1:13" ht="77.25" thickBot="1">
      <c r="B217" s="9" t="s">
        <v>970</v>
      </c>
      <c r="C217" s="9" t="s">
        <v>476</v>
      </c>
      <c r="D217" s="9" t="s">
        <v>477</v>
      </c>
      <c r="E217" s="9">
        <v>322895.38</v>
      </c>
      <c r="F217" s="9">
        <v>0</v>
      </c>
      <c r="G217" s="6" t="s">
        <v>40</v>
      </c>
      <c r="H217" s="9" t="s">
        <v>33</v>
      </c>
      <c r="I217" s="23">
        <v>39051</v>
      </c>
    </row>
    <row r="218" spans="1:13" ht="115.5" thickBot="1">
      <c r="B218" s="24" t="s">
        <v>971</v>
      </c>
      <c r="C218" s="9" t="s">
        <v>476</v>
      </c>
      <c r="D218" s="9" t="s">
        <v>478</v>
      </c>
      <c r="E218" s="9">
        <v>49757.52</v>
      </c>
      <c r="F218" s="9">
        <v>0</v>
      </c>
      <c r="G218" s="6" t="s">
        <v>40</v>
      </c>
      <c r="H218" s="9" t="s">
        <v>33</v>
      </c>
      <c r="I218" s="23">
        <v>39051</v>
      </c>
    </row>
    <row r="219" spans="1:13" ht="115.5" thickBot="1">
      <c r="B219" s="24" t="s">
        <v>972</v>
      </c>
      <c r="C219" s="9" t="s">
        <v>476</v>
      </c>
      <c r="D219" s="9" t="s">
        <v>479</v>
      </c>
      <c r="E219" s="9">
        <v>597.96</v>
      </c>
      <c r="F219" s="9">
        <v>0</v>
      </c>
      <c r="G219" s="6" t="s">
        <v>40</v>
      </c>
      <c r="H219" s="9" t="s">
        <v>33</v>
      </c>
      <c r="I219" s="23">
        <v>39051</v>
      </c>
    </row>
    <row r="220" spans="1:13" ht="115.5" thickBot="1">
      <c r="B220" s="24" t="s">
        <v>973</v>
      </c>
      <c r="C220" s="9" t="s">
        <v>476</v>
      </c>
      <c r="D220" s="9" t="s">
        <v>480</v>
      </c>
      <c r="E220" s="9" t="s">
        <v>481</v>
      </c>
      <c r="F220" s="9">
        <v>0</v>
      </c>
      <c r="G220" s="6" t="s">
        <v>40</v>
      </c>
      <c r="H220" s="9" t="s">
        <v>33</v>
      </c>
      <c r="I220" s="23">
        <v>39051</v>
      </c>
    </row>
    <row r="221" spans="1:13" ht="115.5" thickBot="1">
      <c r="B221" s="24" t="s">
        <v>974</v>
      </c>
      <c r="C221" s="9" t="s">
        <v>482</v>
      </c>
      <c r="D221" s="9" t="s">
        <v>483</v>
      </c>
      <c r="E221" s="9">
        <v>17000</v>
      </c>
      <c r="F221" s="9">
        <v>0</v>
      </c>
      <c r="G221" s="9" t="s">
        <v>484</v>
      </c>
      <c r="H221" s="9" t="s">
        <v>485</v>
      </c>
      <c r="I221" s="23">
        <v>41240</v>
      </c>
    </row>
    <row r="222" spans="1:13" ht="115.5" thickBot="1">
      <c r="B222" s="24" t="s">
        <v>975</v>
      </c>
      <c r="C222" s="9" t="s">
        <v>486</v>
      </c>
      <c r="D222" s="9" t="s">
        <v>487</v>
      </c>
      <c r="E222" s="9">
        <v>397000</v>
      </c>
      <c r="F222" s="9">
        <v>395667.67</v>
      </c>
      <c r="G222" s="9" t="s">
        <v>484</v>
      </c>
      <c r="H222" s="9" t="s">
        <v>488</v>
      </c>
      <c r="I222" s="23">
        <v>41409</v>
      </c>
    </row>
    <row r="223" spans="1:13" ht="90" thickBot="1">
      <c r="B223" s="9" t="s">
        <v>976</v>
      </c>
      <c r="C223" s="9" t="s">
        <v>489</v>
      </c>
      <c r="D223" s="9" t="s">
        <v>127</v>
      </c>
      <c r="E223" s="9">
        <v>16630</v>
      </c>
      <c r="F223" s="9">
        <v>0</v>
      </c>
      <c r="G223" s="9" t="s">
        <v>484</v>
      </c>
      <c r="H223" s="9" t="s">
        <v>490</v>
      </c>
      <c r="I223" s="23">
        <v>41225</v>
      </c>
    </row>
    <row r="224" spans="1:13" ht="90" thickBot="1">
      <c r="B224" s="9" t="s">
        <v>977</v>
      </c>
      <c r="C224" s="9" t="s">
        <v>491</v>
      </c>
      <c r="D224" s="9" t="s">
        <v>127</v>
      </c>
      <c r="E224" s="9">
        <v>19810</v>
      </c>
      <c r="F224" s="9">
        <v>0</v>
      </c>
      <c r="G224" s="9" t="s">
        <v>484</v>
      </c>
      <c r="H224" s="9" t="s">
        <v>490</v>
      </c>
      <c r="I224" s="23">
        <v>41091</v>
      </c>
    </row>
    <row r="225" spans="2:9" ht="90" thickBot="1">
      <c r="B225" s="9" t="s">
        <v>978</v>
      </c>
      <c r="C225" s="9" t="s">
        <v>492</v>
      </c>
      <c r="D225" s="9" t="s">
        <v>127</v>
      </c>
      <c r="E225" s="9">
        <v>8627</v>
      </c>
      <c r="F225" s="9">
        <v>0</v>
      </c>
      <c r="G225" s="9" t="s">
        <v>484</v>
      </c>
      <c r="H225" s="9" t="s">
        <v>490</v>
      </c>
      <c r="I225" s="23">
        <v>39420</v>
      </c>
    </row>
    <row r="226" spans="2:9" ht="90" thickBot="1">
      <c r="B226" s="9" t="s">
        <v>979</v>
      </c>
      <c r="C226" s="9" t="s">
        <v>493</v>
      </c>
      <c r="D226" s="9" t="s">
        <v>127</v>
      </c>
      <c r="E226" s="9">
        <v>66250</v>
      </c>
      <c r="F226" s="9">
        <v>14906.29</v>
      </c>
      <c r="G226" s="9" t="s">
        <v>484</v>
      </c>
      <c r="H226" s="9" t="s">
        <v>490</v>
      </c>
      <c r="I226" s="23">
        <v>40535</v>
      </c>
    </row>
    <row r="227" spans="2:9" ht="90" thickBot="1">
      <c r="B227" s="9" t="s">
        <v>980</v>
      </c>
      <c r="C227" s="9" t="s">
        <v>494</v>
      </c>
      <c r="D227" s="9" t="s">
        <v>127</v>
      </c>
      <c r="E227" s="9">
        <v>12286</v>
      </c>
      <c r="F227" s="9">
        <v>0</v>
      </c>
      <c r="G227" s="9" t="s">
        <v>484</v>
      </c>
      <c r="H227" s="9" t="s">
        <v>490</v>
      </c>
      <c r="I227" s="23">
        <v>39785</v>
      </c>
    </row>
    <row r="228" spans="2:9" ht="90" thickBot="1">
      <c r="B228" s="9" t="s">
        <v>981</v>
      </c>
      <c r="C228" s="9" t="s">
        <v>495</v>
      </c>
      <c r="D228" s="9" t="s">
        <v>127</v>
      </c>
      <c r="E228" s="9">
        <v>44040</v>
      </c>
      <c r="F228" s="9">
        <v>0</v>
      </c>
      <c r="G228" s="9" t="s">
        <v>484</v>
      </c>
      <c r="H228" s="9" t="s">
        <v>490</v>
      </c>
      <c r="I228" s="23">
        <v>40121</v>
      </c>
    </row>
    <row r="229" spans="2:9" ht="90" thickBot="1">
      <c r="B229" s="9" t="s">
        <v>982</v>
      </c>
      <c r="C229" s="9" t="s">
        <v>496</v>
      </c>
      <c r="D229" s="9" t="s">
        <v>127</v>
      </c>
      <c r="E229" s="9">
        <v>16730</v>
      </c>
      <c r="F229" s="9">
        <v>0</v>
      </c>
      <c r="G229" s="9" t="s">
        <v>484</v>
      </c>
      <c r="H229" s="9" t="s">
        <v>490</v>
      </c>
      <c r="I229" s="23">
        <v>39995</v>
      </c>
    </row>
    <row r="230" spans="2:9" ht="90" thickBot="1">
      <c r="B230" s="9" t="s">
        <v>983</v>
      </c>
      <c r="C230" s="9" t="s">
        <v>497</v>
      </c>
      <c r="D230" s="9" t="s">
        <v>127</v>
      </c>
      <c r="E230" s="9">
        <v>19810</v>
      </c>
      <c r="F230" s="9">
        <v>0</v>
      </c>
      <c r="G230" s="9" t="s">
        <v>484</v>
      </c>
      <c r="H230" s="9" t="s">
        <v>490</v>
      </c>
      <c r="I230" s="23">
        <v>39995</v>
      </c>
    </row>
    <row r="231" spans="2:9" ht="90" thickBot="1">
      <c r="B231" s="9" t="s">
        <v>984</v>
      </c>
      <c r="C231" s="9" t="s">
        <v>498</v>
      </c>
      <c r="D231" s="9" t="s">
        <v>127</v>
      </c>
      <c r="E231" s="9">
        <v>3110</v>
      </c>
      <c r="F231" s="9">
        <v>0</v>
      </c>
      <c r="G231" s="9" t="s">
        <v>484</v>
      </c>
      <c r="H231" s="9" t="s">
        <v>490</v>
      </c>
      <c r="I231" s="23">
        <v>40115</v>
      </c>
    </row>
    <row r="232" spans="2:9" ht="90" thickBot="1">
      <c r="B232" s="9" t="s">
        <v>985</v>
      </c>
      <c r="C232" s="9" t="s">
        <v>496</v>
      </c>
      <c r="D232" s="9" t="s">
        <v>127</v>
      </c>
      <c r="E232" s="9">
        <v>16730</v>
      </c>
      <c r="F232" s="9">
        <v>0</v>
      </c>
      <c r="G232" s="9" t="s">
        <v>484</v>
      </c>
      <c r="H232" s="9" t="s">
        <v>490</v>
      </c>
      <c r="I232" s="23">
        <v>39995</v>
      </c>
    </row>
    <row r="233" spans="2:9" ht="90" thickBot="1">
      <c r="B233" s="9" t="s">
        <v>986</v>
      </c>
      <c r="C233" s="9" t="s">
        <v>499</v>
      </c>
      <c r="D233" s="9" t="s">
        <v>127</v>
      </c>
      <c r="E233" s="9">
        <v>5250</v>
      </c>
      <c r="F233" s="9">
        <v>0</v>
      </c>
      <c r="G233" s="9" t="s">
        <v>484</v>
      </c>
      <c r="H233" s="9" t="s">
        <v>490</v>
      </c>
      <c r="I233" s="23">
        <v>40872</v>
      </c>
    </row>
    <row r="234" spans="2:9" ht="90" thickBot="1">
      <c r="B234" s="9" t="s">
        <v>987</v>
      </c>
      <c r="C234" s="9" t="s">
        <v>497</v>
      </c>
      <c r="D234" s="9" t="s">
        <v>127</v>
      </c>
      <c r="E234" s="9">
        <v>19810</v>
      </c>
      <c r="F234" s="9">
        <v>0</v>
      </c>
      <c r="G234" s="9" t="s">
        <v>484</v>
      </c>
      <c r="H234" s="9" t="s">
        <v>490</v>
      </c>
      <c r="I234" s="23">
        <v>39995</v>
      </c>
    </row>
    <row r="235" spans="2:9" ht="50.25" customHeight="1">
      <c r="B235" s="22" t="s">
        <v>988</v>
      </c>
      <c r="C235" s="10" t="s">
        <v>500</v>
      </c>
      <c r="D235" s="22" t="s">
        <v>127</v>
      </c>
      <c r="E235" s="22">
        <v>31854</v>
      </c>
      <c r="F235" s="22">
        <v>0</v>
      </c>
      <c r="G235" s="22" t="s">
        <v>484</v>
      </c>
      <c r="H235" s="22" t="s">
        <v>490</v>
      </c>
      <c r="I235" s="39">
        <v>39316</v>
      </c>
    </row>
    <row r="236" spans="2:9" ht="26.25" thickBot="1">
      <c r="B236" s="14"/>
      <c r="C236" s="9" t="s">
        <v>501</v>
      </c>
      <c r="D236" s="14"/>
      <c r="E236" s="14"/>
      <c r="F236" s="14"/>
      <c r="G236" s="14"/>
      <c r="H236" s="14"/>
      <c r="I236" s="23"/>
    </row>
    <row r="237" spans="2:9" ht="90" thickBot="1">
      <c r="B237" s="9" t="s">
        <v>989</v>
      </c>
      <c r="C237" s="9" t="s">
        <v>502</v>
      </c>
      <c r="D237" s="9" t="s">
        <v>127</v>
      </c>
      <c r="E237" s="9">
        <v>3713</v>
      </c>
      <c r="F237" s="9">
        <v>0</v>
      </c>
      <c r="G237" s="9" t="s">
        <v>484</v>
      </c>
      <c r="H237" s="9" t="s">
        <v>490</v>
      </c>
      <c r="I237" s="23">
        <v>39316</v>
      </c>
    </row>
    <row r="238" spans="2:9" ht="90" thickBot="1">
      <c r="B238" s="9" t="s">
        <v>990</v>
      </c>
      <c r="C238" s="9" t="s">
        <v>503</v>
      </c>
      <c r="D238" s="9" t="s">
        <v>127</v>
      </c>
      <c r="E238" s="9">
        <v>23962</v>
      </c>
      <c r="F238" s="9">
        <v>1331.2</v>
      </c>
      <c r="G238" s="9" t="s">
        <v>484</v>
      </c>
      <c r="H238" s="9" t="s">
        <v>490</v>
      </c>
      <c r="I238" s="23">
        <v>40364</v>
      </c>
    </row>
    <row r="239" spans="2:9" ht="90" thickBot="1">
      <c r="B239" s="9" t="s">
        <v>991</v>
      </c>
      <c r="C239" s="9" t="s">
        <v>504</v>
      </c>
      <c r="D239" s="9" t="s">
        <v>127</v>
      </c>
      <c r="E239" s="9">
        <v>5680</v>
      </c>
      <c r="F239" s="9">
        <v>0</v>
      </c>
      <c r="G239" s="9" t="s">
        <v>484</v>
      </c>
      <c r="H239" s="9" t="s">
        <v>490</v>
      </c>
      <c r="I239" s="23">
        <v>40507</v>
      </c>
    </row>
    <row r="240" spans="2:9" ht="90" thickBot="1">
      <c r="B240" s="9" t="s">
        <v>992</v>
      </c>
      <c r="C240" s="9" t="s">
        <v>500</v>
      </c>
      <c r="D240" s="9" t="s">
        <v>127</v>
      </c>
      <c r="E240" s="9">
        <v>20729</v>
      </c>
      <c r="F240" s="9">
        <v>0</v>
      </c>
      <c r="G240" s="9" t="s">
        <v>484</v>
      </c>
      <c r="H240" s="9" t="s">
        <v>490</v>
      </c>
      <c r="I240" s="23">
        <v>39335</v>
      </c>
    </row>
    <row r="241" spans="2:9" ht="90" thickBot="1">
      <c r="B241" s="9" t="s">
        <v>993</v>
      </c>
      <c r="C241" s="9" t="s">
        <v>505</v>
      </c>
      <c r="D241" s="9" t="s">
        <v>127</v>
      </c>
      <c r="E241" s="9">
        <v>2680</v>
      </c>
      <c r="F241" s="9">
        <v>0</v>
      </c>
      <c r="G241" s="9" t="s">
        <v>484</v>
      </c>
      <c r="H241" s="9" t="s">
        <v>490</v>
      </c>
      <c r="I241" s="23">
        <v>39052</v>
      </c>
    </row>
    <row r="242" spans="2:9" ht="90" thickBot="1">
      <c r="B242" s="9" t="s">
        <v>994</v>
      </c>
      <c r="C242" s="9" t="s">
        <v>506</v>
      </c>
      <c r="D242" s="9" t="s">
        <v>127</v>
      </c>
      <c r="E242" s="9">
        <v>12385</v>
      </c>
      <c r="F242" s="9">
        <v>0</v>
      </c>
      <c r="G242" s="9" t="s">
        <v>484</v>
      </c>
      <c r="H242" s="9" t="s">
        <v>490</v>
      </c>
      <c r="I242" s="23">
        <v>39052</v>
      </c>
    </row>
    <row r="243" spans="2:9" ht="90" thickBot="1">
      <c r="B243" s="9" t="s">
        <v>995</v>
      </c>
      <c r="C243" s="9" t="s">
        <v>507</v>
      </c>
      <c r="D243" s="9" t="s">
        <v>127</v>
      </c>
      <c r="E243" s="9">
        <v>9000</v>
      </c>
      <c r="F243" s="9">
        <v>9000</v>
      </c>
      <c r="G243" s="9" t="s">
        <v>484</v>
      </c>
      <c r="H243" s="9" t="s">
        <v>490</v>
      </c>
      <c r="I243" s="23">
        <v>41309</v>
      </c>
    </row>
    <row r="244" spans="2:9" ht="60.75" customHeight="1">
      <c r="B244" s="22" t="s">
        <v>996</v>
      </c>
      <c r="C244" s="22" t="s">
        <v>508</v>
      </c>
      <c r="D244" s="22" t="s">
        <v>509</v>
      </c>
      <c r="E244" s="22">
        <v>78925</v>
      </c>
      <c r="F244" s="22">
        <v>0</v>
      </c>
      <c r="G244" s="22" t="s">
        <v>484</v>
      </c>
      <c r="H244" s="22" t="s">
        <v>490</v>
      </c>
      <c r="I244" s="39">
        <v>41268</v>
      </c>
    </row>
    <row r="245" spans="2:9" ht="15.75" thickBot="1">
      <c r="B245" s="14"/>
      <c r="C245" s="14"/>
      <c r="D245" s="14"/>
      <c r="E245" s="14"/>
      <c r="F245" s="14"/>
      <c r="G245" s="14"/>
      <c r="H245" s="14"/>
      <c r="I245" s="23"/>
    </row>
    <row r="246" spans="2:9" ht="90" thickBot="1">
      <c r="B246" s="9" t="s">
        <v>997</v>
      </c>
      <c r="C246" s="9" t="s">
        <v>510</v>
      </c>
      <c r="D246" s="9" t="s">
        <v>511</v>
      </c>
      <c r="E246" s="9">
        <v>39600</v>
      </c>
      <c r="F246" s="9">
        <v>0</v>
      </c>
      <c r="G246" s="9" t="s">
        <v>484</v>
      </c>
      <c r="H246" s="9" t="s">
        <v>490</v>
      </c>
      <c r="I246" s="23">
        <v>41366</v>
      </c>
    </row>
    <row r="247" spans="2:9" ht="90" thickBot="1">
      <c r="B247" s="9" t="s">
        <v>998</v>
      </c>
      <c r="C247" s="9" t="s">
        <v>510</v>
      </c>
      <c r="D247" s="9" t="s">
        <v>511</v>
      </c>
      <c r="E247" s="9">
        <v>39600</v>
      </c>
      <c r="F247" s="9">
        <v>0</v>
      </c>
      <c r="G247" s="9" t="s">
        <v>484</v>
      </c>
      <c r="H247" s="9" t="s">
        <v>490</v>
      </c>
      <c r="I247" s="23">
        <v>41366</v>
      </c>
    </row>
    <row r="248" spans="2:9" ht="90" thickBot="1">
      <c r="B248" s="9" t="s">
        <v>999</v>
      </c>
      <c r="C248" s="9" t="s">
        <v>510</v>
      </c>
      <c r="D248" s="9" t="s">
        <v>511</v>
      </c>
      <c r="E248" s="9">
        <v>39600</v>
      </c>
      <c r="F248" s="9">
        <v>0</v>
      </c>
      <c r="G248" s="9" t="s">
        <v>484</v>
      </c>
      <c r="H248" s="9" t="s">
        <v>490</v>
      </c>
      <c r="I248" s="23">
        <v>41093</v>
      </c>
    </row>
    <row r="249" spans="2:9" ht="90" thickBot="1">
      <c r="B249" s="9" t="s">
        <v>1000</v>
      </c>
      <c r="C249" s="9" t="s">
        <v>510</v>
      </c>
      <c r="D249" s="9" t="s">
        <v>511</v>
      </c>
      <c r="E249" s="9">
        <v>39600</v>
      </c>
      <c r="F249" s="9">
        <v>0</v>
      </c>
      <c r="G249" s="9" t="s">
        <v>484</v>
      </c>
      <c r="H249" s="9" t="s">
        <v>490</v>
      </c>
      <c r="I249" s="23">
        <v>41093</v>
      </c>
    </row>
    <row r="250" spans="2:9" ht="90" thickBot="1">
      <c r="B250" s="9" t="s">
        <v>1001</v>
      </c>
      <c r="C250" s="9" t="s">
        <v>510</v>
      </c>
      <c r="D250" s="9" t="s">
        <v>511</v>
      </c>
      <c r="E250" s="9">
        <v>39600</v>
      </c>
      <c r="F250" s="9">
        <v>0</v>
      </c>
      <c r="G250" s="9" t="s">
        <v>484</v>
      </c>
      <c r="H250" s="9" t="s">
        <v>490</v>
      </c>
      <c r="I250" s="23">
        <v>41186</v>
      </c>
    </row>
    <row r="251" spans="2:9" ht="60.75" customHeight="1">
      <c r="B251" s="22" t="s">
        <v>1002</v>
      </c>
      <c r="C251" s="22" t="s">
        <v>512</v>
      </c>
      <c r="D251" s="22" t="s">
        <v>513</v>
      </c>
      <c r="E251" s="40">
        <v>4250</v>
      </c>
      <c r="F251" s="40">
        <v>0</v>
      </c>
      <c r="G251" s="22" t="s">
        <v>484</v>
      </c>
      <c r="H251" s="22" t="s">
        <v>490</v>
      </c>
      <c r="I251" s="39">
        <v>41240</v>
      </c>
    </row>
    <row r="252" spans="2:9" ht="15.75" customHeight="1" thickBot="1">
      <c r="B252" s="14"/>
      <c r="C252" s="14"/>
      <c r="D252" s="14"/>
      <c r="E252" s="41"/>
      <c r="F252" s="41"/>
      <c r="G252" s="14"/>
      <c r="H252" s="14"/>
      <c r="I252" s="23"/>
    </row>
    <row r="253" spans="2:9" ht="60.75" customHeight="1">
      <c r="B253" s="22" t="s">
        <v>1003</v>
      </c>
      <c r="C253" s="22" t="s">
        <v>514</v>
      </c>
      <c r="D253" s="22" t="s">
        <v>387</v>
      </c>
      <c r="E253" s="40">
        <v>4575</v>
      </c>
      <c r="F253" s="40">
        <v>0</v>
      </c>
      <c r="G253" s="22" t="s">
        <v>484</v>
      </c>
      <c r="H253" s="22" t="s">
        <v>490</v>
      </c>
      <c r="I253" s="39">
        <v>41240</v>
      </c>
    </row>
    <row r="254" spans="2:9" ht="15.75" customHeight="1" thickBot="1">
      <c r="B254" s="14"/>
      <c r="C254" s="14"/>
      <c r="D254" s="14"/>
      <c r="E254" s="41"/>
      <c r="F254" s="41"/>
      <c r="G254" s="14"/>
      <c r="H254" s="14"/>
      <c r="I254" s="23"/>
    </row>
    <row r="255" spans="2:9" ht="90" thickBot="1">
      <c r="B255" s="9" t="s">
        <v>1004</v>
      </c>
      <c r="C255" s="9" t="s">
        <v>515</v>
      </c>
      <c r="D255" s="9" t="s">
        <v>516</v>
      </c>
      <c r="E255" s="25">
        <v>5500</v>
      </c>
      <c r="F255" s="25">
        <v>0</v>
      </c>
      <c r="G255" s="9" t="s">
        <v>484</v>
      </c>
      <c r="H255" s="9" t="s">
        <v>490</v>
      </c>
      <c r="I255" s="23">
        <v>41240</v>
      </c>
    </row>
    <row r="256" spans="2:9" ht="90" thickBot="1">
      <c r="B256" s="9" t="s">
        <v>1005</v>
      </c>
      <c r="C256" s="9" t="s">
        <v>517</v>
      </c>
      <c r="D256" s="9" t="s">
        <v>487</v>
      </c>
      <c r="E256" s="9">
        <v>7277.97</v>
      </c>
      <c r="F256" s="9">
        <v>0</v>
      </c>
      <c r="G256" s="9" t="s">
        <v>484</v>
      </c>
      <c r="H256" s="9" t="s">
        <v>490</v>
      </c>
      <c r="I256" s="23">
        <v>39052</v>
      </c>
    </row>
    <row r="257" spans="2:9" ht="90" thickBot="1">
      <c r="B257" s="9" t="s">
        <v>1006</v>
      </c>
      <c r="C257" s="9" t="s">
        <v>517</v>
      </c>
      <c r="D257" s="9" t="s">
        <v>487</v>
      </c>
      <c r="E257" s="9">
        <v>7277.97</v>
      </c>
      <c r="F257" s="9">
        <v>0</v>
      </c>
      <c r="G257" s="9" t="s">
        <v>484</v>
      </c>
      <c r="H257" s="9" t="s">
        <v>490</v>
      </c>
      <c r="I257" s="23">
        <v>39052</v>
      </c>
    </row>
    <row r="258" spans="2:9" ht="90" thickBot="1">
      <c r="B258" s="9" t="s">
        <v>1007</v>
      </c>
      <c r="C258" s="9" t="s">
        <v>518</v>
      </c>
      <c r="D258" s="9" t="s">
        <v>519</v>
      </c>
      <c r="E258" s="9">
        <v>156283.04999999999</v>
      </c>
      <c r="F258" s="9">
        <v>0</v>
      </c>
      <c r="G258" s="9" t="s">
        <v>484</v>
      </c>
      <c r="H258" s="9" t="s">
        <v>490</v>
      </c>
      <c r="I258" s="23">
        <v>39052</v>
      </c>
    </row>
    <row r="259" spans="2:9" ht="90" thickBot="1">
      <c r="B259" s="9" t="s">
        <v>1008</v>
      </c>
      <c r="C259" s="9" t="s">
        <v>518</v>
      </c>
      <c r="D259" s="9" t="s">
        <v>520</v>
      </c>
      <c r="E259" s="9">
        <v>156283.04999999999</v>
      </c>
      <c r="F259" s="9">
        <v>0</v>
      </c>
      <c r="G259" s="9" t="s">
        <v>484</v>
      </c>
      <c r="H259" s="9" t="s">
        <v>490</v>
      </c>
      <c r="I259" s="23">
        <v>39052</v>
      </c>
    </row>
    <row r="260" spans="2:9" ht="89.25">
      <c r="B260" s="22" t="s">
        <v>1009</v>
      </c>
      <c r="C260" s="22" t="s">
        <v>521</v>
      </c>
      <c r="D260" s="22" t="s">
        <v>522</v>
      </c>
      <c r="E260" s="22">
        <v>730000</v>
      </c>
      <c r="F260" s="22">
        <v>0</v>
      </c>
      <c r="G260" s="10" t="s">
        <v>484</v>
      </c>
      <c r="H260" s="22" t="s">
        <v>490</v>
      </c>
      <c r="I260" s="39">
        <v>40252</v>
      </c>
    </row>
    <row r="261" spans="2:9" ht="90" thickBot="1">
      <c r="B261" s="14"/>
      <c r="C261" s="14"/>
      <c r="D261" s="14"/>
      <c r="E261" s="14"/>
      <c r="F261" s="14"/>
      <c r="G261" s="9" t="s">
        <v>523</v>
      </c>
      <c r="H261" s="14"/>
      <c r="I261" s="23"/>
    </row>
    <row r="262" spans="2:9" ht="89.25">
      <c r="B262" s="22" t="s">
        <v>1010</v>
      </c>
      <c r="C262" s="37" t="s">
        <v>524</v>
      </c>
      <c r="D262" s="22" t="s">
        <v>522</v>
      </c>
      <c r="E262" s="22">
        <v>2199000</v>
      </c>
      <c r="F262" s="22">
        <v>549750</v>
      </c>
      <c r="G262" s="10" t="s">
        <v>484</v>
      </c>
      <c r="H262" s="22" t="s">
        <v>526</v>
      </c>
      <c r="I262" s="39">
        <v>40525</v>
      </c>
    </row>
    <row r="263" spans="2:9" ht="77.25" thickBot="1">
      <c r="B263" s="14"/>
      <c r="C263" s="38"/>
      <c r="D263" s="14"/>
      <c r="E263" s="14"/>
      <c r="F263" s="14"/>
      <c r="G263" s="9" t="s">
        <v>525</v>
      </c>
      <c r="H263" s="14"/>
      <c r="I263" s="23"/>
    </row>
    <row r="264" spans="2:9" ht="89.25" customHeight="1">
      <c r="B264" s="22" t="s">
        <v>1011</v>
      </c>
      <c r="C264" s="22" t="s">
        <v>527</v>
      </c>
      <c r="D264" s="22" t="s">
        <v>528</v>
      </c>
      <c r="E264" s="22">
        <v>950000</v>
      </c>
      <c r="F264" s="22">
        <v>0</v>
      </c>
      <c r="G264" s="10" t="s">
        <v>484</v>
      </c>
      <c r="H264" s="22" t="s">
        <v>530</v>
      </c>
      <c r="I264" s="39">
        <v>39667</v>
      </c>
    </row>
    <row r="265" spans="2:9" ht="77.25" thickBot="1">
      <c r="B265" s="14"/>
      <c r="C265" s="14"/>
      <c r="D265" s="14"/>
      <c r="E265" s="14"/>
      <c r="F265" s="14"/>
      <c r="G265" s="9" t="s">
        <v>529</v>
      </c>
      <c r="H265" s="14"/>
      <c r="I265" s="23"/>
    </row>
    <row r="266" spans="2:9" ht="90" thickBot="1">
      <c r="B266" s="9" t="s">
        <v>1012</v>
      </c>
      <c r="C266" s="9" t="s">
        <v>531</v>
      </c>
      <c r="D266" s="9" t="s">
        <v>127</v>
      </c>
      <c r="E266" s="9">
        <v>700000</v>
      </c>
      <c r="F266" s="9">
        <v>489999.94</v>
      </c>
      <c r="G266" s="9" t="s">
        <v>484</v>
      </c>
      <c r="H266" s="9" t="s">
        <v>490</v>
      </c>
      <c r="I266" s="26">
        <v>39688</v>
      </c>
    </row>
    <row r="267" spans="2:9" ht="89.25">
      <c r="B267" s="22" t="s">
        <v>1013</v>
      </c>
      <c r="C267" s="22" t="s">
        <v>532</v>
      </c>
      <c r="D267" s="22" t="s">
        <v>533</v>
      </c>
      <c r="E267" s="22">
        <v>2500000</v>
      </c>
      <c r="F267" s="22">
        <v>0</v>
      </c>
      <c r="G267" s="10" t="s">
        <v>484</v>
      </c>
      <c r="H267" s="22" t="s">
        <v>530</v>
      </c>
      <c r="I267" s="39">
        <v>40525</v>
      </c>
    </row>
    <row r="268" spans="2:9" ht="77.25" thickBot="1">
      <c r="B268" s="14"/>
      <c r="C268" s="14"/>
      <c r="D268" s="14"/>
      <c r="E268" s="14"/>
      <c r="F268" s="14"/>
      <c r="G268" s="9" t="s">
        <v>1142</v>
      </c>
      <c r="H268" s="14"/>
      <c r="I268" s="23"/>
    </row>
    <row r="269" spans="2:9" ht="89.25">
      <c r="B269" s="22" t="s">
        <v>1014</v>
      </c>
      <c r="C269" s="22" t="s">
        <v>535</v>
      </c>
      <c r="D269" s="22" t="s">
        <v>536</v>
      </c>
      <c r="E269" s="22">
        <v>1200000</v>
      </c>
      <c r="F269" s="22">
        <v>0</v>
      </c>
      <c r="G269" s="10" t="s">
        <v>484</v>
      </c>
      <c r="H269" s="22" t="s">
        <v>538</v>
      </c>
      <c r="I269" s="39">
        <v>39581</v>
      </c>
    </row>
    <row r="270" spans="2:9" ht="77.25" thickBot="1">
      <c r="B270" s="14"/>
      <c r="C270" s="14"/>
      <c r="D270" s="14"/>
      <c r="E270" s="14"/>
      <c r="F270" s="14"/>
      <c r="G270" s="9" t="s">
        <v>537</v>
      </c>
      <c r="H270" s="14"/>
      <c r="I270" s="23"/>
    </row>
    <row r="271" spans="2:9" ht="90" thickBot="1">
      <c r="B271" s="9" t="s">
        <v>1015</v>
      </c>
      <c r="C271" s="9" t="s">
        <v>539</v>
      </c>
      <c r="D271" s="9" t="s">
        <v>127</v>
      </c>
      <c r="E271" s="9">
        <v>7130</v>
      </c>
      <c r="F271" s="9">
        <v>0</v>
      </c>
      <c r="G271" s="9" t="s">
        <v>484</v>
      </c>
      <c r="H271" s="9" t="s">
        <v>490</v>
      </c>
      <c r="I271" s="23">
        <v>41262</v>
      </c>
    </row>
    <row r="272" spans="2:9" ht="90" thickBot="1">
      <c r="B272" s="9" t="s">
        <v>1016</v>
      </c>
      <c r="C272" s="9" t="s">
        <v>539</v>
      </c>
      <c r="D272" s="9" t="s">
        <v>127</v>
      </c>
      <c r="E272" s="9">
        <v>7130</v>
      </c>
      <c r="F272" s="9">
        <v>0</v>
      </c>
      <c r="G272" s="9" t="s">
        <v>484</v>
      </c>
      <c r="H272" s="9" t="s">
        <v>490</v>
      </c>
      <c r="I272" s="23">
        <v>41262</v>
      </c>
    </row>
    <row r="273" spans="2:9" ht="90" thickBot="1">
      <c r="B273" s="9" t="s">
        <v>1017</v>
      </c>
      <c r="C273" s="9" t="s">
        <v>539</v>
      </c>
      <c r="D273" s="9" t="s">
        <v>127</v>
      </c>
      <c r="E273" s="9">
        <v>7130</v>
      </c>
      <c r="F273" s="9">
        <v>0</v>
      </c>
      <c r="G273" s="9" t="s">
        <v>484</v>
      </c>
      <c r="H273" s="9" t="s">
        <v>490</v>
      </c>
      <c r="I273" s="23">
        <v>41262</v>
      </c>
    </row>
    <row r="274" spans="2:9" ht="90" thickBot="1">
      <c r="B274" s="9" t="s">
        <v>1018</v>
      </c>
      <c r="C274" s="27" t="s">
        <v>539</v>
      </c>
      <c r="D274" s="9" t="s">
        <v>127</v>
      </c>
      <c r="E274" s="9">
        <v>7130</v>
      </c>
      <c r="F274" s="9">
        <v>0</v>
      </c>
      <c r="G274" s="9" t="s">
        <v>484</v>
      </c>
      <c r="H274" s="9" t="s">
        <v>490</v>
      </c>
      <c r="I274" s="23">
        <v>41262</v>
      </c>
    </row>
    <row r="275" spans="2:9" ht="90" thickBot="1">
      <c r="B275" s="9" t="s">
        <v>1019</v>
      </c>
      <c r="C275" s="9" t="s">
        <v>539</v>
      </c>
      <c r="D275" s="9" t="s">
        <v>127</v>
      </c>
      <c r="E275" s="9">
        <v>7130</v>
      </c>
      <c r="F275" s="9">
        <v>0</v>
      </c>
      <c r="G275" s="9" t="s">
        <v>484</v>
      </c>
      <c r="H275" s="9" t="s">
        <v>490</v>
      </c>
      <c r="I275" s="23">
        <v>41262</v>
      </c>
    </row>
    <row r="276" spans="2:9" ht="90" thickBot="1">
      <c r="B276" s="9" t="s">
        <v>1020</v>
      </c>
      <c r="C276" s="9" t="s">
        <v>539</v>
      </c>
      <c r="D276" s="9" t="s">
        <v>127</v>
      </c>
      <c r="E276" s="9">
        <v>7130</v>
      </c>
      <c r="F276" s="9">
        <v>0</v>
      </c>
      <c r="G276" s="9" t="s">
        <v>484</v>
      </c>
      <c r="H276" s="9" t="s">
        <v>490</v>
      </c>
      <c r="I276" s="23">
        <v>41262</v>
      </c>
    </row>
    <row r="277" spans="2:9" ht="90" thickBot="1">
      <c r="B277" s="9" t="s">
        <v>1021</v>
      </c>
      <c r="C277" s="9" t="s">
        <v>539</v>
      </c>
      <c r="D277" s="9" t="s">
        <v>127</v>
      </c>
      <c r="E277" s="9">
        <v>7130</v>
      </c>
      <c r="F277" s="9">
        <v>0</v>
      </c>
      <c r="G277" s="9" t="s">
        <v>484</v>
      </c>
      <c r="H277" s="9" t="s">
        <v>490</v>
      </c>
      <c r="I277" s="23">
        <v>41262</v>
      </c>
    </row>
    <row r="278" spans="2:9" ht="90" thickBot="1">
      <c r="B278" s="9" t="s">
        <v>1022</v>
      </c>
      <c r="C278" s="9" t="s">
        <v>539</v>
      </c>
      <c r="D278" s="9" t="s">
        <v>127</v>
      </c>
      <c r="E278" s="9">
        <v>7130</v>
      </c>
      <c r="F278" s="9">
        <v>0</v>
      </c>
      <c r="G278" s="9" t="s">
        <v>484</v>
      </c>
      <c r="H278" s="9" t="s">
        <v>490</v>
      </c>
      <c r="I278" s="23">
        <v>41262</v>
      </c>
    </row>
    <row r="279" spans="2:9" ht="90" thickBot="1">
      <c r="B279" s="9" t="s">
        <v>1023</v>
      </c>
      <c r="C279" s="9" t="s">
        <v>539</v>
      </c>
      <c r="D279" s="9" t="s">
        <v>127</v>
      </c>
      <c r="E279" s="9">
        <v>7130</v>
      </c>
      <c r="F279" s="9">
        <v>0</v>
      </c>
      <c r="G279" s="9" t="s">
        <v>484</v>
      </c>
      <c r="H279" s="9" t="s">
        <v>490</v>
      </c>
      <c r="I279" s="23">
        <v>41262</v>
      </c>
    </row>
    <row r="280" spans="2:9" ht="90" thickBot="1">
      <c r="B280" s="9" t="s">
        <v>1024</v>
      </c>
      <c r="C280" s="9" t="s">
        <v>539</v>
      </c>
      <c r="D280" s="9" t="s">
        <v>127</v>
      </c>
      <c r="E280" s="9">
        <v>7130</v>
      </c>
      <c r="F280" s="9">
        <v>0</v>
      </c>
      <c r="G280" s="9" t="s">
        <v>484</v>
      </c>
      <c r="H280" s="9" t="s">
        <v>490</v>
      </c>
      <c r="I280" s="23">
        <v>41262</v>
      </c>
    </row>
    <row r="281" spans="2:9" ht="90" thickBot="1">
      <c r="B281" s="9" t="s">
        <v>1025</v>
      </c>
      <c r="C281" s="9" t="s">
        <v>539</v>
      </c>
      <c r="D281" s="9" t="s">
        <v>127</v>
      </c>
      <c r="E281" s="9">
        <v>7130</v>
      </c>
      <c r="F281" s="9">
        <v>0</v>
      </c>
      <c r="G281" s="9" t="s">
        <v>484</v>
      </c>
      <c r="H281" s="9" t="s">
        <v>490</v>
      </c>
      <c r="I281" s="23">
        <v>41262</v>
      </c>
    </row>
    <row r="282" spans="2:9" ht="90" thickBot="1">
      <c r="B282" s="9" t="s">
        <v>1026</v>
      </c>
      <c r="C282" s="9" t="s">
        <v>539</v>
      </c>
      <c r="D282" s="9" t="s">
        <v>127</v>
      </c>
      <c r="E282" s="9">
        <v>7130</v>
      </c>
      <c r="F282" s="9">
        <v>0</v>
      </c>
      <c r="G282" s="9" t="s">
        <v>484</v>
      </c>
      <c r="H282" s="9" t="s">
        <v>490</v>
      </c>
      <c r="I282" s="23">
        <v>41262</v>
      </c>
    </row>
    <row r="283" spans="2:9" ht="90" thickBot="1">
      <c r="B283" s="9" t="s">
        <v>1027</v>
      </c>
      <c r="C283" s="9" t="s">
        <v>539</v>
      </c>
      <c r="D283" s="9" t="s">
        <v>127</v>
      </c>
      <c r="E283" s="9">
        <v>7130</v>
      </c>
      <c r="F283" s="9">
        <v>0</v>
      </c>
      <c r="G283" s="9" t="s">
        <v>484</v>
      </c>
      <c r="H283" s="9" t="s">
        <v>490</v>
      </c>
      <c r="I283" s="23">
        <v>41262</v>
      </c>
    </row>
    <row r="284" spans="2:9" ht="90" thickBot="1">
      <c r="B284" s="9" t="s">
        <v>1028</v>
      </c>
      <c r="C284" s="9" t="s">
        <v>539</v>
      </c>
      <c r="D284" s="9" t="s">
        <v>127</v>
      </c>
      <c r="E284" s="9">
        <v>7130</v>
      </c>
      <c r="F284" s="9">
        <v>0</v>
      </c>
      <c r="G284" s="9" t="s">
        <v>484</v>
      </c>
      <c r="H284" s="9" t="s">
        <v>490</v>
      </c>
      <c r="I284" s="23">
        <v>41262</v>
      </c>
    </row>
    <row r="285" spans="2:9" ht="90" thickBot="1">
      <c r="B285" s="9" t="s">
        <v>1029</v>
      </c>
      <c r="C285" s="9" t="s">
        <v>539</v>
      </c>
      <c r="D285" s="9" t="s">
        <v>127</v>
      </c>
      <c r="E285" s="9">
        <v>7130</v>
      </c>
      <c r="F285" s="9">
        <v>0</v>
      </c>
      <c r="G285" s="9" t="s">
        <v>484</v>
      </c>
      <c r="H285" s="9" t="s">
        <v>490</v>
      </c>
      <c r="I285" s="23">
        <v>41262</v>
      </c>
    </row>
    <row r="286" spans="2:9" ht="90" thickBot="1">
      <c r="B286" s="9" t="s">
        <v>1030</v>
      </c>
      <c r="C286" s="9" t="s">
        <v>539</v>
      </c>
      <c r="D286" s="9" t="s">
        <v>127</v>
      </c>
      <c r="E286" s="9">
        <v>7130</v>
      </c>
      <c r="F286" s="9">
        <v>0</v>
      </c>
      <c r="G286" s="9" t="s">
        <v>484</v>
      </c>
      <c r="H286" s="9" t="s">
        <v>490</v>
      </c>
      <c r="I286" s="23">
        <v>41262</v>
      </c>
    </row>
    <row r="287" spans="2:9" ht="90" thickBot="1">
      <c r="B287" s="9" t="s">
        <v>1031</v>
      </c>
      <c r="C287" s="9" t="s">
        <v>539</v>
      </c>
      <c r="D287" s="9" t="s">
        <v>127</v>
      </c>
      <c r="E287" s="9">
        <v>7130</v>
      </c>
      <c r="F287" s="9">
        <v>0</v>
      </c>
      <c r="G287" s="9" t="s">
        <v>484</v>
      </c>
      <c r="H287" s="9" t="s">
        <v>490</v>
      </c>
      <c r="I287" s="23">
        <v>41262</v>
      </c>
    </row>
    <row r="288" spans="2:9" ht="90" thickBot="1">
      <c r="B288" s="9" t="s">
        <v>1032</v>
      </c>
      <c r="C288" s="9" t="s">
        <v>539</v>
      </c>
      <c r="D288" s="9" t="s">
        <v>127</v>
      </c>
      <c r="E288" s="9">
        <v>7130</v>
      </c>
      <c r="F288" s="9">
        <v>0</v>
      </c>
      <c r="G288" s="9" t="s">
        <v>484</v>
      </c>
      <c r="H288" s="9" t="s">
        <v>490</v>
      </c>
      <c r="I288" s="23">
        <v>41262</v>
      </c>
    </row>
    <row r="289" spans="2:9" ht="90" thickBot="1">
      <c r="B289" s="9" t="s">
        <v>1033</v>
      </c>
      <c r="C289" s="9" t="s">
        <v>539</v>
      </c>
      <c r="D289" s="9" t="s">
        <v>127</v>
      </c>
      <c r="E289" s="9">
        <v>7130</v>
      </c>
      <c r="F289" s="9">
        <v>0</v>
      </c>
      <c r="G289" s="9" t="s">
        <v>484</v>
      </c>
      <c r="H289" s="9" t="s">
        <v>490</v>
      </c>
      <c r="I289" s="23">
        <v>41262</v>
      </c>
    </row>
    <row r="290" spans="2:9" ht="90" thickBot="1">
      <c r="B290" s="9" t="s">
        <v>1034</v>
      </c>
      <c r="C290" s="9" t="s">
        <v>539</v>
      </c>
      <c r="D290" s="9" t="s">
        <v>127</v>
      </c>
      <c r="E290" s="9">
        <v>7130</v>
      </c>
      <c r="F290" s="9">
        <v>0</v>
      </c>
      <c r="G290" s="9" t="s">
        <v>484</v>
      </c>
      <c r="H290" s="9" t="s">
        <v>490</v>
      </c>
      <c r="I290" s="23">
        <v>41262</v>
      </c>
    </row>
    <row r="291" spans="2:9" ht="90" thickBot="1">
      <c r="B291" s="9" t="s">
        <v>1035</v>
      </c>
      <c r="C291" s="9" t="s">
        <v>539</v>
      </c>
      <c r="D291" s="9" t="s">
        <v>127</v>
      </c>
      <c r="E291" s="9">
        <v>7130</v>
      </c>
      <c r="F291" s="9">
        <v>0</v>
      </c>
      <c r="G291" s="9" t="s">
        <v>484</v>
      </c>
      <c r="H291" s="9" t="s">
        <v>490</v>
      </c>
      <c r="I291" s="23">
        <v>41262</v>
      </c>
    </row>
    <row r="292" spans="2:9" ht="90" thickBot="1">
      <c r="B292" s="9" t="s">
        <v>1036</v>
      </c>
      <c r="C292" s="9" t="s">
        <v>539</v>
      </c>
      <c r="D292" s="9" t="s">
        <v>127</v>
      </c>
      <c r="E292" s="9">
        <v>7130</v>
      </c>
      <c r="F292" s="9">
        <v>0</v>
      </c>
      <c r="G292" s="9" t="s">
        <v>484</v>
      </c>
      <c r="H292" s="9" t="s">
        <v>490</v>
      </c>
      <c r="I292" s="23">
        <v>41262</v>
      </c>
    </row>
    <row r="293" spans="2:9" ht="90" thickBot="1">
      <c r="B293" s="9" t="s">
        <v>1037</v>
      </c>
      <c r="C293" s="9" t="s">
        <v>539</v>
      </c>
      <c r="D293" s="9" t="s">
        <v>127</v>
      </c>
      <c r="E293" s="9">
        <v>7130</v>
      </c>
      <c r="F293" s="9">
        <v>0</v>
      </c>
      <c r="G293" s="9" t="s">
        <v>484</v>
      </c>
      <c r="H293" s="9" t="s">
        <v>490</v>
      </c>
      <c r="I293" s="23">
        <v>41262</v>
      </c>
    </row>
    <row r="294" spans="2:9" ht="90" thickBot="1">
      <c r="B294" s="9" t="s">
        <v>1038</v>
      </c>
      <c r="C294" s="9" t="s">
        <v>539</v>
      </c>
      <c r="D294" s="9" t="s">
        <v>127</v>
      </c>
      <c r="E294" s="9">
        <v>7130</v>
      </c>
      <c r="F294" s="9">
        <v>0</v>
      </c>
      <c r="G294" s="9" t="s">
        <v>484</v>
      </c>
      <c r="H294" s="9" t="s">
        <v>490</v>
      </c>
      <c r="I294" s="23">
        <v>41262</v>
      </c>
    </row>
    <row r="295" spans="2:9" ht="90" thickBot="1">
      <c r="B295" s="9" t="s">
        <v>1039</v>
      </c>
      <c r="C295" s="9" t="s">
        <v>539</v>
      </c>
      <c r="D295" s="9" t="s">
        <v>127</v>
      </c>
      <c r="E295" s="9">
        <v>7130</v>
      </c>
      <c r="F295" s="9">
        <v>0</v>
      </c>
      <c r="G295" s="9" t="s">
        <v>484</v>
      </c>
      <c r="H295" s="9" t="s">
        <v>490</v>
      </c>
      <c r="I295" s="23">
        <v>41262</v>
      </c>
    </row>
    <row r="296" spans="2:9" ht="90" thickBot="1">
      <c r="B296" s="9" t="s">
        <v>1040</v>
      </c>
      <c r="C296" s="9" t="s">
        <v>539</v>
      </c>
      <c r="D296" s="9" t="s">
        <v>127</v>
      </c>
      <c r="E296" s="9">
        <v>7130</v>
      </c>
      <c r="F296" s="9">
        <v>0</v>
      </c>
      <c r="G296" s="9" t="s">
        <v>484</v>
      </c>
      <c r="H296" s="9" t="s">
        <v>490</v>
      </c>
      <c r="I296" s="23">
        <v>41262</v>
      </c>
    </row>
    <row r="297" spans="2:9" ht="90" thickBot="1">
      <c r="B297" s="9" t="s">
        <v>1041</v>
      </c>
      <c r="C297" s="9" t="s">
        <v>539</v>
      </c>
      <c r="D297" s="9" t="s">
        <v>127</v>
      </c>
      <c r="E297" s="9">
        <v>7130</v>
      </c>
      <c r="F297" s="9">
        <v>0</v>
      </c>
      <c r="G297" s="9" t="s">
        <v>484</v>
      </c>
      <c r="H297" s="9" t="s">
        <v>490</v>
      </c>
      <c r="I297" s="23">
        <v>41262</v>
      </c>
    </row>
    <row r="298" spans="2:9" ht="90" thickBot="1">
      <c r="B298" s="9" t="s">
        <v>1042</v>
      </c>
      <c r="C298" s="9" t="s">
        <v>539</v>
      </c>
      <c r="D298" s="9" t="s">
        <v>127</v>
      </c>
      <c r="E298" s="9">
        <v>7130</v>
      </c>
      <c r="F298" s="9">
        <v>0</v>
      </c>
      <c r="G298" s="9" t="s">
        <v>484</v>
      </c>
      <c r="H298" s="9" t="s">
        <v>490</v>
      </c>
      <c r="I298" s="23">
        <v>41262</v>
      </c>
    </row>
    <row r="299" spans="2:9" ht="90" thickBot="1">
      <c r="B299" s="9" t="s">
        <v>1043</v>
      </c>
      <c r="C299" s="9" t="s">
        <v>539</v>
      </c>
      <c r="D299" s="9" t="s">
        <v>127</v>
      </c>
      <c r="E299" s="9">
        <v>7130</v>
      </c>
      <c r="F299" s="9">
        <v>0</v>
      </c>
      <c r="G299" s="9" t="s">
        <v>484</v>
      </c>
      <c r="H299" s="9" t="s">
        <v>490</v>
      </c>
      <c r="I299" s="23">
        <v>41262</v>
      </c>
    </row>
    <row r="300" spans="2:9" ht="90" thickBot="1">
      <c r="B300" s="9" t="s">
        <v>1044</v>
      </c>
      <c r="C300" s="9" t="s">
        <v>539</v>
      </c>
      <c r="D300" s="9" t="s">
        <v>127</v>
      </c>
      <c r="E300" s="9">
        <v>7130</v>
      </c>
      <c r="F300" s="9">
        <v>0</v>
      </c>
      <c r="G300" s="9" t="s">
        <v>484</v>
      </c>
      <c r="H300" s="9" t="s">
        <v>490</v>
      </c>
      <c r="I300" s="23">
        <v>41262</v>
      </c>
    </row>
    <row r="301" spans="2:9" ht="90" thickBot="1">
      <c r="B301" s="9" t="s">
        <v>1045</v>
      </c>
      <c r="C301" s="9" t="s">
        <v>539</v>
      </c>
      <c r="D301" s="9" t="s">
        <v>127</v>
      </c>
      <c r="E301" s="9">
        <v>7130</v>
      </c>
      <c r="F301" s="9">
        <v>0</v>
      </c>
      <c r="G301" s="9" t="s">
        <v>484</v>
      </c>
      <c r="H301" s="9" t="s">
        <v>490</v>
      </c>
      <c r="I301" s="23">
        <v>41262</v>
      </c>
    </row>
    <row r="302" spans="2:9" ht="90" thickBot="1">
      <c r="B302" s="9" t="s">
        <v>1046</v>
      </c>
      <c r="C302" s="9" t="s">
        <v>539</v>
      </c>
      <c r="D302" s="9" t="s">
        <v>127</v>
      </c>
      <c r="E302" s="9">
        <v>7130</v>
      </c>
      <c r="F302" s="9">
        <v>0</v>
      </c>
      <c r="G302" s="9" t="s">
        <v>484</v>
      </c>
      <c r="H302" s="9" t="s">
        <v>490</v>
      </c>
      <c r="I302" s="23">
        <v>41262</v>
      </c>
    </row>
    <row r="303" spans="2:9" ht="90" thickBot="1">
      <c r="B303" s="9" t="s">
        <v>1047</v>
      </c>
      <c r="C303" s="9" t="s">
        <v>539</v>
      </c>
      <c r="D303" s="9" t="s">
        <v>127</v>
      </c>
      <c r="E303" s="9">
        <v>7130</v>
      </c>
      <c r="F303" s="9">
        <v>0</v>
      </c>
      <c r="G303" s="9" t="s">
        <v>484</v>
      </c>
      <c r="H303" s="9" t="s">
        <v>490</v>
      </c>
      <c r="I303" s="23">
        <v>41262</v>
      </c>
    </row>
    <row r="304" spans="2:9" ht="90" thickBot="1">
      <c r="B304" s="9" t="s">
        <v>1048</v>
      </c>
      <c r="C304" s="9" t="s">
        <v>539</v>
      </c>
      <c r="D304" s="9" t="s">
        <v>127</v>
      </c>
      <c r="E304" s="9">
        <v>7130</v>
      </c>
      <c r="F304" s="9">
        <v>0</v>
      </c>
      <c r="G304" s="9" t="s">
        <v>484</v>
      </c>
      <c r="H304" s="9" t="s">
        <v>490</v>
      </c>
      <c r="I304" s="23">
        <v>41262</v>
      </c>
    </row>
    <row r="305" spans="2:9" ht="90" thickBot="1">
      <c r="B305" s="9" t="s">
        <v>1049</v>
      </c>
      <c r="C305" s="9" t="s">
        <v>539</v>
      </c>
      <c r="D305" s="9" t="s">
        <v>127</v>
      </c>
      <c r="E305" s="9">
        <v>7130</v>
      </c>
      <c r="F305" s="9">
        <v>0</v>
      </c>
      <c r="G305" s="9" t="s">
        <v>484</v>
      </c>
      <c r="H305" s="9" t="s">
        <v>490</v>
      </c>
      <c r="I305" s="23">
        <v>41262</v>
      </c>
    </row>
    <row r="306" spans="2:9" ht="90" thickBot="1">
      <c r="B306" s="9" t="s">
        <v>1050</v>
      </c>
      <c r="C306" s="9" t="s">
        <v>539</v>
      </c>
      <c r="D306" s="9" t="s">
        <v>127</v>
      </c>
      <c r="E306" s="9">
        <v>7130</v>
      </c>
      <c r="F306" s="9">
        <v>0</v>
      </c>
      <c r="G306" s="9" t="s">
        <v>484</v>
      </c>
      <c r="H306" s="9" t="s">
        <v>490</v>
      </c>
      <c r="I306" s="23">
        <v>41262</v>
      </c>
    </row>
    <row r="307" spans="2:9" ht="90" thickBot="1">
      <c r="B307" s="9" t="s">
        <v>1051</v>
      </c>
      <c r="C307" s="9" t="s">
        <v>539</v>
      </c>
      <c r="D307" s="9" t="s">
        <v>127</v>
      </c>
      <c r="E307" s="9">
        <v>7130</v>
      </c>
      <c r="F307" s="9">
        <v>0</v>
      </c>
      <c r="G307" s="9" t="s">
        <v>484</v>
      </c>
      <c r="H307" s="9" t="s">
        <v>490</v>
      </c>
      <c r="I307" s="23">
        <v>41262</v>
      </c>
    </row>
    <row r="308" spans="2:9" ht="90" thickBot="1">
      <c r="B308" s="9" t="s">
        <v>1052</v>
      </c>
      <c r="C308" s="9" t="s">
        <v>539</v>
      </c>
      <c r="D308" s="9" t="s">
        <v>127</v>
      </c>
      <c r="E308" s="9">
        <v>7130</v>
      </c>
      <c r="F308" s="9">
        <v>0</v>
      </c>
      <c r="G308" s="9" t="s">
        <v>484</v>
      </c>
      <c r="H308" s="9" t="s">
        <v>490</v>
      </c>
      <c r="I308" s="23">
        <v>41262</v>
      </c>
    </row>
    <row r="309" spans="2:9" ht="90" thickBot="1">
      <c r="B309" s="9" t="s">
        <v>1053</v>
      </c>
      <c r="C309" s="9" t="s">
        <v>539</v>
      </c>
      <c r="D309" s="9" t="s">
        <v>127</v>
      </c>
      <c r="E309" s="9">
        <v>7130</v>
      </c>
      <c r="F309" s="9">
        <v>0</v>
      </c>
      <c r="G309" s="9" t="s">
        <v>484</v>
      </c>
      <c r="H309" s="9" t="s">
        <v>490</v>
      </c>
      <c r="I309" s="23">
        <v>41262</v>
      </c>
    </row>
    <row r="310" spans="2:9" ht="90" thickBot="1">
      <c r="B310" s="9" t="s">
        <v>1054</v>
      </c>
      <c r="C310" s="9" t="s">
        <v>540</v>
      </c>
      <c r="D310" s="9" t="s">
        <v>127</v>
      </c>
      <c r="E310" s="9">
        <v>5900</v>
      </c>
      <c r="F310" s="9">
        <v>0</v>
      </c>
      <c r="G310" s="9" t="s">
        <v>484</v>
      </c>
      <c r="H310" s="9" t="s">
        <v>490</v>
      </c>
      <c r="I310" s="23">
        <v>39857</v>
      </c>
    </row>
    <row r="311" spans="2:9" ht="90" thickBot="1">
      <c r="B311" s="9" t="s">
        <v>1055</v>
      </c>
      <c r="C311" s="9" t="s">
        <v>541</v>
      </c>
      <c r="D311" s="9" t="s">
        <v>127</v>
      </c>
      <c r="E311" s="9">
        <v>12600</v>
      </c>
      <c r="F311" s="9">
        <v>0</v>
      </c>
      <c r="G311" s="9" t="s">
        <v>484</v>
      </c>
      <c r="H311" s="9" t="s">
        <v>490</v>
      </c>
      <c r="I311" s="23">
        <v>39794</v>
      </c>
    </row>
    <row r="312" spans="2:9" ht="90" thickBot="1">
      <c r="B312" s="9" t="s">
        <v>1056</v>
      </c>
      <c r="C312" s="9" t="s">
        <v>542</v>
      </c>
      <c r="D312" s="9" t="s">
        <v>235</v>
      </c>
      <c r="E312" s="9">
        <v>11210</v>
      </c>
      <c r="F312" s="9">
        <v>0</v>
      </c>
      <c r="G312" s="9" t="s">
        <v>484</v>
      </c>
      <c r="H312" s="9" t="s">
        <v>490</v>
      </c>
      <c r="I312" s="23">
        <v>40140</v>
      </c>
    </row>
    <row r="313" spans="2:9" ht="90" thickBot="1">
      <c r="B313" s="9" t="s">
        <v>1057</v>
      </c>
      <c r="C313" s="9" t="s">
        <v>543</v>
      </c>
      <c r="D313" s="9" t="s">
        <v>235</v>
      </c>
      <c r="E313" s="9">
        <v>17940</v>
      </c>
      <c r="F313" s="9">
        <v>0</v>
      </c>
      <c r="G313" s="9" t="s">
        <v>484</v>
      </c>
      <c r="H313" s="9" t="s">
        <v>490</v>
      </c>
      <c r="I313" s="23">
        <v>40140</v>
      </c>
    </row>
    <row r="314" spans="2:9" ht="90" thickBot="1">
      <c r="B314" s="9" t="s">
        <v>1058</v>
      </c>
      <c r="C314" s="9" t="s">
        <v>544</v>
      </c>
      <c r="D314" s="9" t="s">
        <v>358</v>
      </c>
      <c r="E314" s="9">
        <v>89750</v>
      </c>
      <c r="F314" s="9">
        <v>0</v>
      </c>
      <c r="G314" s="9" t="s">
        <v>484</v>
      </c>
      <c r="H314" s="9" t="s">
        <v>490</v>
      </c>
      <c r="I314" s="23">
        <v>40490</v>
      </c>
    </row>
    <row r="315" spans="2:9" ht="90" thickBot="1">
      <c r="B315" s="9" t="s">
        <v>1059</v>
      </c>
      <c r="C315" s="9" t="s">
        <v>544</v>
      </c>
      <c r="D315" s="9" t="s">
        <v>180</v>
      </c>
      <c r="E315" s="9">
        <v>89750</v>
      </c>
      <c r="F315" s="9">
        <v>0</v>
      </c>
      <c r="G315" s="9" t="s">
        <v>484</v>
      </c>
      <c r="H315" s="9" t="s">
        <v>490</v>
      </c>
      <c r="I315" s="23">
        <v>40490</v>
      </c>
    </row>
    <row r="316" spans="2:9" ht="90" thickBot="1">
      <c r="B316" s="9" t="s">
        <v>1060</v>
      </c>
      <c r="C316" s="9" t="s">
        <v>544</v>
      </c>
      <c r="D316" s="9" t="s">
        <v>545</v>
      </c>
      <c r="E316" s="9">
        <v>89750</v>
      </c>
      <c r="F316" s="9">
        <v>0</v>
      </c>
      <c r="G316" s="9" t="s">
        <v>484</v>
      </c>
      <c r="H316" s="9" t="s">
        <v>490</v>
      </c>
      <c r="I316" s="23">
        <v>40490</v>
      </c>
    </row>
    <row r="317" spans="2:9" ht="90" thickBot="1">
      <c r="B317" s="9" t="s">
        <v>1061</v>
      </c>
      <c r="C317" s="9" t="s">
        <v>544</v>
      </c>
      <c r="D317" s="9" t="s">
        <v>546</v>
      </c>
      <c r="E317" s="9">
        <v>89750</v>
      </c>
      <c r="F317" s="9">
        <v>0</v>
      </c>
      <c r="G317" s="9" t="s">
        <v>484</v>
      </c>
      <c r="H317" s="9" t="s">
        <v>490</v>
      </c>
      <c r="I317" s="23">
        <v>40490</v>
      </c>
    </row>
    <row r="318" spans="2:9" ht="90" thickBot="1">
      <c r="B318" s="9" t="s">
        <v>1062</v>
      </c>
      <c r="C318" s="9" t="s">
        <v>544</v>
      </c>
      <c r="D318" s="9" t="s">
        <v>547</v>
      </c>
      <c r="E318" s="9">
        <v>99900</v>
      </c>
      <c r="F318" s="9">
        <v>0</v>
      </c>
      <c r="G318" s="9" t="s">
        <v>484</v>
      </c>
      <c r="H318" s="9" t="s">
        <v>490</v>
      </c>
      <c r="I318" s="23">
        <v>41109</v>
      </c>
    </row>
    <row r="319" spans="2:9" ht="90" thickBot="1">
      <c r="B319" s="9" t="s">
        <v>1063</v>
      </c>
      <c r="C319" s="9" t="s">
        <v>544</v>
      </c>
      <c r="D319" s="9" t="s">
        <v>310</v>
      </c>
      <c r="E319" s="9">
        <v>99968.03</v>
      </c>
      <c r="F319" s="9">
        <v>0</v>
      </c>
      <c r="G319" s="9" t="s">
        <v>484</v>
      </c>
      <c r="H319" s="9" t="s">
        <v>490</v>
      </c>
      <c r="I319" s="23">
        <v>40668</v>
      </c>
    </row>
    <row r="320" spans="2:9" ht="90" thickBot="1">
      <c r="B320" s="9" t="s">
        <v>1064</v>
      </c>
      <c r="C320" s="9" t="s">
        <v>548</v>
      </c>
      <c r="D320" s="9" t="s">
        <v>127</v>
      </c>
      <c r="E320" s="9">
        <v>87252.24</v>
      </c>
      <c r="F320" s="9">
        <v>0</v>
      </c>
      <c r="G320" s="9" t="s">
        <v>484</v>
      </c>
      <c r="H320" s="9" t="s">
        <v>490</v>
      </c>
      <c r="I320" s="23">
        <v>40753</v>
      </c>
    </row>
    <row r="321" spans="2:9" ht="90" thickBot="1">
      <c r="B321" s="9" t="s">
        <v>1065</v>
      </c>
      <c r="C321" s="9" t="s">
        <v>549</v>
      </c>
      <c r="D321" s="9" t="s">
        <v>127</v>
      </c>
      <c r="E321" s="9">
        <v>12747</v>
      </c>
      <c r="F321" s="9">
        <v>0</v>
      </c>
      <c r="G321" s="9" t="s">
        <v>484</v>
      </c>
      <c r="H321" s="9" t="s">
        <v>490</v>
      </c>
      <c r="I321" s="23">
        <v>40753</v>
      </c>
    </row>
    <row r="322" spans="2:9" ht="90" thickBot="1">
      <c r="B322" s="9" t="s">
        <v>1066</v>
      </c>
      <c r="C322" s="9" t="s">
        <v>550</v>
      </c>
      <c r="D322" s="9" t="s">
        <v>127</v>
      </c>
      <c r="E322" s="9">
        <v>63100</v>
      </c>
      <c r="F322" s="9">
        <v>0</v>
      </c>
      <c r="G322" s="9" t="s">
        <v>484</v>
      </c>
      <c r="H322" s="9" t="s">
        <v>490</v>
      </c>
      <c r="I322" s="23">
        <v>40884</v>
      </c>
    </row>
    <row r="323" spans="2:9" ht="90" thickBot="1">
      <c r="B323" s="9" t="s">
        <v>1067</v>
      </c>
      <c r="C323" s="9" t="s">
        <v>551</v>
      </c>
      <c r="D323" s="9" t="s">
        <v>552</v>
      </c>
      <c r="E323" s="9">
        <v>3500</v>
      </c>
      <c r="F323" s="9">
        <v>0</v>
      </c>
      <c r="G323" s="9" t="s">
        <v>484</v>
      </c>
      <c r="H323" s="9" t="s">
        <v>490</v>
      </c>
      <c r="I323" s="23">
        <v>39794</v>
      </c>
    </row>
    <row r="324" spans="2:9" ht="90" thickBot="1">
      <c r="B324" s="9" t="s">
        <v>1068</v>
      </c>
      <c r="C324" s="9" t="s">
        <v>551</v>
      </c>
      <c r="D324" s="9" t="s">
        <v>552</v>
      </c>
      <c r="E324" s="9">
        <v>3500</v>
      </c>
      <c r="F324" s="9">
        <v>0</v>
      </c>
      <c r="G324" s="9" t="s">
        <v>484</v>
      </c>
      <c r="H324" s="9" t="s">
        <v>490</v>
      </c>
      <c r="I324" s="23">
        <v>39794</v>
      </c>
    </row>
    <row r="325" spans="2:9" ht="90" thickBot="1">
      <c r="B325" s="9" t="s">
        <v>553</v>
      </c>
      <c r="C325" s="9" t="s">
        <v>551</v>
      </c>
      <c r="D325" s="9" t="s">
        <v>552</v>
      </c>
      <c r="E325" s="9">
        <v>3500</v>
      </c>
      <c r="F325" s="9">
        <v>0</v>
      </c>
      <c r="G325" s="9" t="s">
        <v>484</v>
      </c>
      <c r="H325" s="9" t="s">
        <v>490</v>
      </c>
      <c r="I325" s="23">
        <v>39794</v>
      </c>
    </row>
    <row r="326" spans="2:9" ht="90" thickBot="1">
      <c r="B326" s="9" t="s">
        <v>554</v>
      </c>
      <c r="C326" s="9" t="s">
        <v>551</v>
      </c>
      <c r="D326" s="9" t="s">
        <v>552</v>
      </c>
      <c r="E326" s="9">
        <v>3500</v>
      </c>
      <c r="F326" s="9">
        <v>0</v>
      </c>
      <c r="G326" s="9" t="s">
        <v>484</v>
      </c>
      <c r="H326" s="9" t="s">
        <v>490</v>
      </c>
      <c r="I326" s="23">
        <v>39794</v>
      </c>
    </row>
    <row r="327" spans="2:9" ht="90" thickBot="1">
      <c r="B327" s="9" t="s">
        <v>555</v>
      </c>
      <c r="C327" s="9" t="s">
        <v>551</v>
      </c>
      <c r="D327" s="9" t="s">
        <v>552</v>
      </c>
      <c r="E327" s="9">
        <v>3500</v>
      </c>
      <c r="F327" s="9">
        <v>0</v>
      </c>
      <c r="G327" s="9" t="s">
        <v>484</v>
      </c>
      <c r="H327" s="9" t="s">
        <v>490</v>
      </c>
      <c r="I327" s="23">
        <v>39794</v>
      </c>
    </row>
    <row r="328" spans="2:9" ht="90" thickBot="1">
      <c r="B328" s="9" t="s">
        <v>556</v>
      </c>
      <c r="C328" s="9" t="s">
        <v>551</v>
      </c>
      <c r="D328" s="9" t="s">
        <v>552</v>
      </c>
      <c r="E328" s="9">
        <v>3500</v>
      </c>
      <c r="F328" s="9">
        <v>0</v>
      </c>
      <c r="G328" s="9" t="s">
        <v>484</v>
      </c>
      <c r="H328" s="9" t="s">
        <v>490</v>
      </c>
      <c r="I328" s="23">
        <v>39794</v>
      </c>
    </row>
    <row r="329" spans="2:9" ht="90" thickBot="1">
      <c r="B329" s="9" t="s">
        <v>557</v>
      </c>
      <c r="C329" s="9" t="s">
        <v>551</v>
      </c>
      <c r="D329" s="9" t="s">
        <v>552</v>
      </c>
      <c r="E329" s="9">
        <v>3500</v>
      </c>
      <c r="F329" s="9">
        <v>0</v>
      </c>
      <c r="G329" s="9" t="s">
        <v>484</v>
      </c>
      <c r="H329" s="9" t="s">
        <v>490</v>
      </c>
      <c r="I329" s="23">
        <v>39794</v>
      </c>
    </row>
    <row r="330" spans="2:9" ht="90" thickBot="1">
      <c r="B330" s="9" t="s">
        <v>558</v>
      </c>
      <c r="C330" s="9" t="s">
        <v>551</v>
      </c>
      <c r="D330" s="9" t="s">
        <v>552</v>
      </c>
      <c r="E330" s="9">
        <v>3500</v>
      </c>
      <c r="F330" s="9">
        <v>0</v>
      </c>
      <c r="G330" s="9" t="s">
        <v>484</v>
      </c>
      <c r="H330" s="9" t="s">
        <v>490</v>
      </c>
      <c r="I330" s="23">
        <v>39794</v>
      </c>
    </row>
    <row r="331" spans="2:9" ht="90" thickBot="1">
      <c r="B331" s="9" t="s">
        <v>559</v>
      </c>
      <c r="C331" s="9" t="s">
        <v>551</v>
      </c>
      <c r="D331" s="9" t="s">
        <v>552</v>
      </c>
      <c r="E331" s="9">
        <v>3500</v>
      </c>
      <c r="F331" s="9">
        <v>0</v>
      </c>
      <c r="G331" s="9" t="s">
        <v>484</v>
      </c>
      <c r="H331" s="9" t="s">
        <v>490</v>
      </c>
      <c r="I331" s="23">
        <v>39794</v>
      </c>
    </row>
    <row r="332" spans="2:9" ht="90" thickBot="1">
      <c r="B332" s="9" t="s">
        <v>560</v>
      </c>
      <c r="C332" s="9" t="s">
        <v>551</v>
      </c>
      <c r="D332" s="9" t="s">
        <v>552</v>
      </c>
      <c r="E332" s="9">
        <v>3500</v>
      </c>
      <c r="F332" s="9">
        <v>0</v>
      </c>
      <c r="G332" s="9" t="s">
        <v>484</v>
      </c>
      <c r="H332" s="9" t="s">
        <v>490</v>
      </c>
      <c r="I332" s="23">
        <v>39794</v>
      </c>
    </row>
    <row r="333" spans="2:9" ht="90" thickBot="1">
      <c r="B333" s="9" t="s">
        <v>561</v>
      </c>
      <c r="C333" s="9" t="s">
        <v>551</v>
      </c>
      <c r="D333" s="9" t="s">
        <v>552</v>
      </c>
      <c r="E333" s="9">
        <v>3500</v>
      </c>
      <c r="F333" s="9">
        <v>0</v>
      </c>
      <c r="G333" s="9" t="s">
        <v>484</v>
      </c>
      <c r="H333" s="9" t="s">
        <v>490</v>
      </c>
      <c r="I333" s="23">
        <v>39794</v>
      </c>
    </row>
    <row r="334" spans="2:9" ht="90" thickBot="1">
      <c r="B334" s="9" t="s">
        <v>562</v>
      </c>
      <c r="C334" s="9" t="s">
        <v>551</v>
      </c>
      <c r="D334" s="9" t="s">
        <v>552</v>
      </c>
      <c r="E334" s="9">
        <v>3500</v>
      </c>
      <c r="F334" s="9">
        <v>0</v>
      </c>
      <c r="G334" s="9" t="s">
        <v>484</v>
      </c>
      <c r="H334" s="9" t="s">
        <v>490</v>
      </c>
      <c r="I334" s="23">
        <v>39794</v>
      </c>
    </row>
    <row r="335" spans="2:9" ht="90" thickBot="1">
      <c r="B335" s="9" t="s">
        <v>563</v>
      </c>
      <c r="C335" s="9" t="s">
        <v>564</v>
      </c>
      <c r="D335" s="9" t="s">
        <v>552</v>
      </c>
      <c r="E335" s="9">
        <v>5760</v>
      </c>
      <c r="F335" s="9">
        <v>0</v>
      </c>
      <c r="G335" s="9" t="s">
        <v>484</v>
      </c>
      <c r="H335" s="9" t="s">
        <v>490</v>
      </c>
      <c r="I335" s="23">
        <v>39794</v>
      </c>
    </row>
    <row r="336" spans="2:9" ht="90" thickBot="1">
      <c r="B336" s="9" t="s">
        <v>565</v>
      </c>
      <c r="C336" s="9" t="s">
        <v>564</v>
      </c>
      <c r="D336" s="9" t="s">
        <v>552</v>
      </c>
      <c r="E336" s="9">
        <v>5760</v>
      </c>
      <c r="F336" s="9">
        <v>0</v>
      </c>
      <c r="G336" s="9" t="s">
        <v>484</v>
      </c>
      <c r="H336" s="9" t="s">
        <v>490</v>
      </c>
      <c r="I336" s="23">
        <v>39794</v>
      </c>
    </row>
    <row r="337" spans="2:9" ht="90" thickBot="1">
      <c r="B337" s="9" t="s">
        <v>566</v>
      </c>
      <c r="C337" s="9" t="s">
        <v>564</v>
      </c>
      <c r="D337" s="9" t="s">
        <v>552</v>
      </c>
      <c r="E337" s="9">
        <v>5760</v>
      </c>
      <c r="F337" s="9">
        <v>0</v>
      </c>
      <c r="G337" s="9" t="s">
        <v>484</v>
      </c>
      <c r="H337" s="9" t="s">
        <v>490</v>
      </c>
      <c r="I337" s="23">
        <v>39794</v>
      </c>
    </row>
    <row r="338" spans="2:9" ht="90" thickBot="1">
      <c r="B338" s="9" t="s">
        <v>567</v>
      </c>
      <c r="C338" s="9" t="s">
        <v>564</v>
      </c>
      <c r="D338" s="9" t="s">
        <v>552</v>
      </c>
      <c r="E338" s="9">
        <v>5760</v>
      </c>
      <c r="F338" s="9">
        <v>0</v>
      </c>
      <c r="G338" s="9" t="s">
        <v>484</v>
      </c>
      <c r="H338" s="9" t="s">
        <v>490</v>
      </c>
      <c r="I338" s="23">
        <v>39794</v>
      </c>
    </row>
    <row r="339" spans="2:9" ht="90" thickBot="1">
      <c r="B339" s="9" t="s">
        <v>568</v>
      </c>
      <c r="C339" s="9" t="s">
        <v>564</v>
      </c>
      <c r="D339" s="9" t="s">
        <v>552</v>
      </c>
      <c r="E339" s="9">
        <v>5760</v>
      </c>
      <c r="F339" s="9">
        <v>0</v>
      </c>
      <c r="G339" s="9" t="s">
        <v>484</v>
      </c>
      <c r="H339" s="9" t="s">
        <v>490</v>
      </c>
      <c r="I339" s="23">
        <v>39794</v>
      </c>
    </row>
    <row r="340" spans="2:9" ht="90" thickBot="1">
      <c r="B340" s="9" t="s">
        <v>569</v>
      </c>
      <c r="C340" s="9" t="s">
        <v>564</v>
      </c>
      <c r="D340" s="9" t="s">
        <v>552</v>
      </c>
      <c r="E340" s="9">
        <v>5760</v>
      </c>
      <c r="F340" s="9">
        <v>0</v>
      </c>
      <c r="G340" s="9" t="s">
        <v>484</v>
      </c>
      <c r="H340" s="9" t="s">
        <v>490</v>
      </c>
      <c r="I340" s="23">
        <v>39794</v>
      </c>
    </row>
    <row r="341" spans="2:9" ht="90" thickBot="1">
      <c r="B341" s="9" t="s">
        <v>570</v>
      </c>
      <c r="C341" s="9" t="s">
        <v>564</v>
      </c>
      <c r="D341" s="9" t="s">
        <v>552</v>
      </c>
      <c r="E341" s="9">
        <v>4670</v>
      </c>
      <c r="F341" s="9">
        <v>0</v>
      </c>
      <c r="G341" s="9" t="s">
        <v>484</v>
      </c>
      <c r="H341" s="9" t="s">
        <v>490</v>
      </c>
      <c r="I341" s="23">
        <v>39794</v>
      </c>
    </row>
    <row r="342" spans="2:9" ht="90" thickBot="1">
      <c r="B342" s="9" t="s">
        <v>571</v>
      </c>
      <c r="C342" s="9" t="s">
        <v>564</v>
      </c>
      <c r="D342" s="9" t="s">
        <v>552</v>
      </c>
      <c r="E342" s="9">
        <v>5760</v>
      </c>
      <c r="F342" s="9">
        <v>0</v>
      </c>
      <c r="G342" s="9" t="s">
        <v>484</v>
      </c>
      <c r="H342" s="9" t="s">
        <v>490</v>
      </c>
      <c r="I342" s="23">
        <v>39794</v>
      </c>
    </row>
    <row r="343" spans="2:9" ht="90" thickBot="1">
      <c r="B343" s="9" t="s">
        <v>572</v>
      </c>
      <c r="C343" s="9" t="s">
        <v>564</v>
      </c>
      <c r="D343" s="9" t="s">
        <v>552</v>
      </c>
      <c r="E343" s="9">
        <v>5760</v>
      </c>
      <c r="F343" s="9">
        <v>0</v>
      </c>
      <c r="G343" s="9" t="s">
        <v>484</v>
      </c>
      <c r="H343" s="9" t="s">
        <v>490</v>
      </c>
      <c r="I343" s="23">
        <v>39794</v>
      </c>
    </row>
    <row r="344" spans="2:9" ht="90" thickBot="1">
      <c r="B344" s="9" t="s">
        <v>573</v>
      </c>
      <c r="C344" s="9" t="s">
        <v>564</v>
      </c>
      <c r="D344" s="9" t="s">
        <v>552</v>
      </c>
      <c r="E344" s="9">
        <v>5760</v>
      </c>
      <c r="F344" s="9">
        <v>0</v>
      </c>
      <c r="G344" s="9" t="s">
        <v>484</v>
      </c>
      <c r="H344" s="9" t="s">
        <v>490</v>
      </c>
      <c r="I344" s="23">
        <v>39794</v>
      </c>
    </row>
    <row r="345" spans="2:9" ht="90" thickBot="1">
      <c r="B345" s="9" t="s">
        <v>574</v>
      </c>
      <c r="C345" s="9" t="s">
        <v>564</v>
      </c>
      <c r="D345" s="9" t="s">
        <v>552</v>
      </c>
      <c r="E345" s="9">
        <v>4670</v>
      </c>
      <c r="F345" s="9">
        <v>0</v>
      </c>
      <c r="G345" s="9" t="s">
        <v>484</v>
      </c>
      <c r="H345" s="9" t="s">
        <v>490</v>
      </c>
      <c r="I345" s="23">
        <v>39794</v>
      </c>
    </row>
    <row r="346" spans="2:9" ht="90" thickBot="1">
      <c r="B346" s="9" t="s">
        <v>575</v>
      </c>
      <c r="C346" s="9" t="s">
        <v>564</v>
      </c>
      <c r="D346" s="9" t="s">
        <v>552</v>
      </c>
      <c r="E346" s="9">
        <v>5760</v>
      </c>
      <c r="F346" s="9">
        <v>0</v>
      </c>
      <c r="G346" s="9" t="s">
        <v>484</v>
      </c>
      <c r="H346" s="9" t="s">
        <v>490</v>
      </c>
      <c r="I346" s="23">
        <v>39794</v>
      </c>
    </row>
    <row r="347" spans="2:9" ht="90" thickBot="1">
      <c r="B347" s="9" t="s">
        <v>576</v>
      </c>
      <c r="C347" s="9" t="s">
        <v>564</v>
      </c>
      <c r="D347" s="9" t="s">
        <v>552</v>
      </c>
      <c r="E347" s="9">
        <v>5760</v>
      </c>
      <c r="F347" s="9">
        <v>0</v>
      </c>
      <c r="G347" s="9" t="s">
        <v>484</v>
      </c>
      <c r="H347" s="9" t="s">
        <v>490</v>
      </c>
      <c r="I347" s="23">
        <v>39794</v>
      </c>
    </row>
    <row r="348" spans="2:9" ht="90" thickBot="1">
      <c r="B348" s="9" t="s">
        <v>577</v>
      </c>
      <c r="C348" s="9" t="s">
        <v>564</v>
      </c>
      <c r="D348" s="9" t="s">
        <v>552</v>
      </c>
      <c r="E348" s="9">
        <v>5760</v>
      </c>
      <c r="F348" s="9">
        <v>0</v>
      </c>
      <c r="G348" s="9" t="s">
        <v>484</v>
      </c>
      <c r="H348" s="9" t="s">
        <v>490</v>
      </c>
      <c r="I348" s="23">
        <v>39794</v>
      </c>
    </row>
    <row r="349" spans="2:9" ht="90" thickBot="1">
      <c r="B349" s="9" t="s">
        <v>578</v>
      </c>
      <c r="C349" s="9" t="s">
        <v>564</v>
      </c>
      <c r="D349" s="9" t="s">
        <v>552</v>
      </c>
      <c r="E349" s="9">
        <v>5760</v>
      </c>
      <c r="F349" s="9">
        <v>0</v>
      </c>
      <c r="G349" s="9" t="s">
        <v>484</v>
      </c>
      <c r="H349" s="9" t="s">
        <v>490</v>
      </c>
      <c r="I349" s="23">
        <v>39794</v>
      </c>
    </row>
    <row r="350" spans="2:9" ht="90" thickBot="1">
      <c r="B350" s="9" t="s">
        <v>579</v>
      </c>
      <c r="C350" s="9" t="s">
        <v>564</v>
      </c>
      <c r="D350" s="9" t="s">
        <v>552</v>
      </c>
      <c r="E350" s="9">
        <v>5760</v>
      </c>
      <c r="F350" s="9">
        <v>0</v>
      </c>
      <c r="G350" s="9" t="s">
        <v>484</v>
      </c>
      <c r="H350" s="9" t="s">
        <v>490</v>
      </c>
      <c r="I350" s="23">
        <v>39794</v>
      </c>
    </row>
    <row r="351" spans="2:9" ht="90" thickBot="1">
      <c r="B351" s="9" t="s">
        <v>580</v>
      </c>
      <c r="C351" s="9" t="s">
        <v>581</v>
      </c>
      <c r="D351" s="9" t="s">
        <v>552</v>
      </c>
      <c r="E351" s="9">
        <v>5320</v>
      </c>
      <c r="F351" s="9">
        <v>0</v>
      </c>
      <c r="G351" s="9" t="s">
        <v>484</v>
      </c>
      <c r="H351" s="9" t="s">
        <v>490</v>
      </c>
      <c r="I351" s="23">
        <v>39794</v>
      </c>
    </row>
    <row r="352" spans="2:9" ht="90" thickBot="1">
      <c r="B352" s="9" t="s">
        <v>582</v>
      </c>
      <c r="C352" s="9" t="s">
        <v>581</v>
      </c>
      <c r="D352" s="9" t="s">
        <v>552</v>
      </c>
      <c r="E352" s="9">
        <v>5320</v>
      </c>
      <c r="F352" s="9">
        <v>0</v>
      </c>
      <c r="G352" s="9" t="s">
        <v>484</v>
      </c>
      <c r="H352" s="9" t="s">
        <v>490</v>
      </c>
      <c r="I352" s="23">
        <v>39794</v>
      </c>
    </row>
    <row r="353" spans="2:9" ht="90" thickBot="1">
      <c r="B353" s="9" t="s">
        <v>583</v>
      </c>
      <c r="C353" s="9" t="s">
        <v>581</v>
      </c>
      <c r="D353" s="9" t="s">
        <v>552</v>
      </c>
      <c r="E353" s="9">
        <v>5320</v>
      </c>
      <c r="F353" s="9">
        <v>0</v>
      </c>
      <c r="G353" s="9" t="s">
        <v>484</v>
      </c>
      <c r="H353" s="9" t="s">
        <v>490</v>
      </c>
      <c r="I353" s="23">
        <v>39794</v>
      </c>
    </row>
    <row r="354" spans="2:9" ht="90" thickBot="1">
      <c r="B354" s="9" t="s">
        <v>584</v>
      </c>
      <c r="C354" s="9" t="s">
        <v>581</v>
      </c>
      <c r="D354" s="9" t="s">
        <v>552</v>
      </c>
      <c r="E354" s="9">
        <v>5320</v>
      </c>
      <c r="F354" s="9">
        <v>0</v>
      </c>
      <c r="G354" s="9" t="s">
        <v>484</v>
      </c>
      <c r="H354" s="9" t="s">
        <v>490</v>
      </c>
      <c r="I354" s="23">
        <v>39794</v>
      </c>
    </row>
    <row r="355" spans="2:9" ht="90" thickBot="1">
      <c r="B355" s="9" t="s">
        <v>585</v>
      </c>
      <c r="C355" s="9" t="s">
        <v>581</v>
      </c>
      <c r="D355" s="9" t="s">
        <v>552</v>
      </c>
      <c r="E355" s="9">
        <v>5320</v>
      </c>
      <c r="F355" s="9">
        <v>0</v>
      </c>
      <c r="G355" s="9" t="s">
        <v>484</v>
      </c>
      <c r="H355" s="9" t="s">
        <v>490</v>
      </c>
      <c r="I355" s="23">
        <v>39794</v>
      </c>
    </row>
    <row r="356" spans="2:9" ht="90" thickBot="1">
      <c r="B356" s="9" t="s">
        <v>586</v>
      </c>
      <c r="C356" s="9" t="s">
        <v>587</v>
      </c>
      <c r="D356" s="9" t="s">
        <v>552</v>
      </c>
      <c r="E356" s="9">
        <v>3000</v>
      </c>
      <c r="F356" s="9">
        <v>0</v>
      </c>
      <c r="G356" s="9" t="s">
        <v>484</v>
      </c>
      <c r="H356" s="9" t="s">
        <v>490</v>
      </c>
      <c r="I356" s="23">
        <v>39806</v>
      </c>
    </row>
    <row r="357" spans="2:9" ht="90" thickBot="1">
      <c r="B357" s="9" t="s">
        <v>588</v>
      </c>
      <c r="C357" s="9" t="s">
        <v>587</v>
      </c>
      <c r="D357" s="9" t="s">
        <v>552</v>
      </c>
      <c r="E357" s="9">
        <v>3000</v>
      </c>
      <c r="F357" s="9">
        <v>0</v>
      </c>
      <c r="G357" s="9" t="s">
        <v>484</v>
      </c>
      <c r="H357" s="9" t="s">
        <v>490</v>
      </c>
      <c r="I357" s="23">
        <v>39806</v>
      </c>
    </row>
    <row r="358" spans="2:9" ht="90" thickBot="1">
      <c r="B358" s="9" t="s">
        <v>589</v>
      </c>
      <c r="C358" s="9" t="s">
        <v>587</v>
      </c>
      <c r="D358" s="9" t="s">
        <v>552</v>
      </c>
      <c r="E358" s="9">
        <v>3000</v>
      </c>
      <c r="F358" s="9">
        <v>0</v>
      </c>
      <c r="G358" s="9" t="s">
        <v>484</v>
      </c>
      <c r="H358" s="9" t="s">
        <v>490</v>
      </c>
      <c r="I358" s="23">
        <v>39806</v>
      </c>
    </row>
    <row r="359" spans="2:9" ht="90" thickBot="1">
      <c r="B359" s="9" t="s">
        <v>590</v>
      </c>
      <c r="C359" s="9" t="s">
        <v>591</v>
      </c>
      <c r="D359" s="9" t="s">
        <v>552</v>
      </c>
      <c r="E359" s="9">
        <v>5240</v>
      </c>
      <c r="F359" s="9">
        <v>0</v>
      </c>
      <c r="G359" s="9" t="s">
        <v>484</v>
      </c>
      <c r="H359" s="9" t="s">
        <v>490</v>
      </c>
      <c r="I359" s="23">
        <v>39794</v>
      </c>
    </row>
    <row r="360" spans="2:9" ht="90" thickBot="1">
      <c r="B360" s="9" t="s">
        <v>592</v>
      </c>
      <c r="C360" s="9" t="s">
        <v>591</v>
      </c>
      <c r="D360" s="9" t="s">
        <v>552</v>
      </c>
      <c r="E360" s="9">
        <v>5240</v>
      </c>
      <c r="F360" s="9">
        <v>0</v>
      </c>
      <c r="G360" s="9" t="s">
        <v>484</v>
      </c>
      <c r="H360" s="9" t="s">
        <v>490</v>
      </c>
      <c r="I360" s="23">
        <v>39794</v>
      </c>
    </row>
    <row r="361" spans="2:9" ht="90" thickBot="1">
      <c r="B361" s="9" t="s">
        <v>593</v>
      </c>
      <c r="C361" s="9" t="s">
        <v>591</v>
      </c>
      <c r="D361" s="9" t="s">
        <v>552</v>
      </c>
      <c r="E361" s="9">
        <v>5240</v>
      </c>
      <c r="F361" s="9">
        <v>0</v>
      </c>
      <c r="G361" s="9" t="s">
        <v>484</v>
      </c>
      <c r="H361" s="9" t="s">
        <v>490</v>
      </c>
      <c r="I361" s="23">
        <v>39794</v>
      </c>
    </row>
    <row r="362" spans="2:9" ht="90" thickBot="1">
      <c r="B362" s="9" t="s">
        <v>594</v>
      </c>
      <c r="C362" s="9" t="s">
        <v>591</v>
      </c>
      <c r="D362" s="9" t="s">
        <v>552</v>
      </c>
      <c r="E362" s="9">
        <v>5240</v>
      </c>
      <c r="F362" s="9">
        <v>0</v>
      </c>
      <c r="G362" s="9" t="s">
        <v>484</v>
      </c>
      <c r="H362" s="9" t="s">
        <v>490</v>
      </c>
      <c r="I362" s="23">
        <v>39794</v>
      </c>
    </row>
    <row r="363" spans="2:9" ht="90" thickBot="1">
      <c r="B363" s="9" t="s">
        <v>595</v>
      </c>
      <c r="C363" s="9" t="s">
        <v>591</v>
      </c>
      <c r="D363" s="9" t="s">
        <v>552</v>
      </c>
      <c r="E363" s="9">
        <v>5240</v>
      </c>
      <c r="F363" s="9">
        <v>0</v>
      </c>
      <c r="G363" s="9" t="s">
        <v>484</v>
      </c>
      <c r="H363" s="9" t="s">
        <v>490</v>
      </c>
      <c r="I363" s="23">
        <v>39794</v>
      </c>
    </row>
    <row r="364" spans="2:9" ht="90" thickBot="1">
      <c r="B364" s="9" t="s">
        <v>596</v>
      </c>
      <c r="C364" s="9" t="s">
        <v>591</v>
      </c>
      <c r="D364" s="9" t="s">
        <v>552</v>
      </c>
      <c r="E364" s="9">
        <v>5240</v>
      </c>
      <c r="F364" s="9">
        <v>0</v>
      </c>
      <c r="G364" s="9" t="s">
        <v>484</v>
      </c>
      <c r="H364" s="9" t="s">
        <v>490</v>
      </c>
      <c r="I364" s="23">
        <v>39794</v>
      </c>
    </row>
    <row r="365" spans="2:9" ht="90" thickBot="1">
      <c r="B365" s="9" t="s">
        <v>597</v>
      </c>
      <c r="C365" s="9" t="s">
        <v>591</v>
      </c>
      <c r="D365" s="9" t="s">
        <v>552</v>
      </c>
      <c r="E365" s="9">
        <v>7890</v>
      </c>
      <c r="F365" s="9">
        <v>0</v>
      </c>
      <c r="G365" s="9" t="s">
        <v>484</v>
      </c>
      <c r="H365" s="9" t="s">
        <v>490</v>
      </c>
      <c r="I365" s="23">
        <v>39794</v>
      </c>
    </row>
    <row r="366" spans="2:9" ht="90" thickBot="1">
      <c r="B366" s="9" t="s">
        <v>598</v>
      </c>
      <c r="C366" s="9" t="s">
        <v>591</v>
      </c>
      <c r="D366" s="9" t="s">
        <v>552</v>
      </c>
      <c r="E366" s="9">
        <v>5240</v>
      </c>
      <c r="F366" s="9">
        <v>0</v>
      </c>
      <c r="G366" s="9" t="s">
        <v>484</v>
      </c>
      <c r="H366" s="9" t="s">
        <v>490</v>
      </c>
      <c r="I366" s="23">
        <v>39794</v>
      </c>
    </row>
    <row r="367" spans="2:9" ht="90" thickBot="1">
      <c r="B367" s="9" t="s">
        <v>599</v>
      </c>
      <c r="C367" s="9" t="s">
        <v>591</v>
      </c>
      <c r="D367" s="9" t="s">
        <v>552</v>
      </c>
      <c r="E367" s="9">
        <v>5240</v>
      </c>
      <c r="F367" s="9">
        <v>0</v>
      </c>
      <c r="G367" s="9" t="s">
        <v>484</v>
      </c>
      <c r="H367" s="9" t="s">
        <v>490</v>
      </c>
      <c r="I367" s="23">
        <v>39794</v>
      </c>
    </row>
    <row r="368" spans="2:9" ht="90" thickBot="1">
      <c r="B368" s="9" t="s">
        <v>600</v>
      </c>
      <c r="C368" s="9" t="s">
        <v>591</v>
      </c>
      <c r="D368" s="9" t="s">
        <v>552</v>
      </c>
      <c r="E368" s="9">
        <v>5240</v>
      </c>
      <c r="F368" s="9">
        <v>0</v>
      </c>
      <c r="G368" s="9" t="s">
        <v>484</v>
      </c>
      <c r="H368" s="9" t="s">
        <v>490</v>
      </c>
      <c r="I368" s="23">
        <v>39794</v>
      </c>
    </row>
    <row r="369" spans="2:9" ht="90" thickBot="1">
      <c r="B369" s="9" t="s">
        <v>601</v>
      </c>
      <c r="C369" s="9" t="s">
        <v>591</v>
      </c>
      <c r="D369" s="9" t="s">
        <v>552</v>
      </c>
      <c r="E369" s="9">
        <v>5240</v>
      </c>
      <c r="F369" s="9">
        <v>0</v>
      </c>
      <c r="G369" s="9" t="s">
        <v>484</v>
      </c>
      <c r="H369" s="9" t="s">
        <v>490</v>
      </c>
      <c r="I369" s="23">
        <v>39794</v>
      </c>
    </row>
    <row r="370" spans="2:9" ht="90" thickBot="1">
      <c r="B370" s="9" t="s">
        <v>602</v>
      </c>
      <c r="C370" s="9" t="s">
        <v>603</v>
      </c>
      <c r="D370" s="9" t="s">
        <v>552</v>
      </c>
      <c r="E370" s="9">
        <v>4980</v>
      </c>
      <c r="F370" s="9">
        <v>0</v>
      </c>
      <c r="G370" s="9" t="s">
        <v>484</v>
      </c>
      <c r="H370" s="9" t="s">
        <v>490</v>
      </c>
      <c r="I370" s="23">
        <v>39794</v>
      </c>
    </row>
    <row r="371" spans="2:9" ht="90" thickBot="1">
      <c r="B371" s="9" t="s">
        <v>604</v>
      </c>
      <c r="C371" s="9" t="s">
        <v>603</v>
      </c>
      <c r="D371" s="9" t="s">
        <v>552</v>
      </c>
      <c r="E371" s="9">
        <v>4980</v>
      </c>
      <c r="F371" s="9">
        <v>0</v>
      </c>
      <c r="G371" s="9" t="s">
        <v>484</v>
      </c>
      <c r="H371" s="9" t="s">
        <v>490</v>
      </c>
      <c r="I371" s="23">
        <v>39794</v>
      </c>
    </row>
    <row r="372" spans="2:9" ht="90" thickBot="1">
      <c r="B372" s="9" t="s">
        <v>605</v>
      </c>
      <c r="C372" s="9" t="s">
        <v>603</v>
      </c>
      <c r="D372" s="9" t="s">
        <v>552</v>
      </c>
      <c r="E372" s="9">
        <v>4980</v>
      </c>
      <c r="F372" s="9">
        <v>0</v>
      </c>
      <c r="G372" s="9" t="s">
        <v>484</v>
      </c>
      <c r="H372" s="9" t="s">
        <v>490</v>
      </c>
      <c r="I372" s="23">
        <v>39794</v>
      </c>
    </row>
    <row r="373" spans="2:9" ht="90" thickBot="1">
      <c r="B373" s="9" t="s">
        <v>606</v>
      </c>
      <c r="C373" s="9" t="s">
        <v>603</v>
      </c>
      <c r="D373" s="9" t="s">
        <v>552</v>
      </c>
      <c r="E373" s="9">
        <v>4980</v>
      </c>
      <c r="F373" s="9">
        <v>0</v>
      </c>
      <c r="G373" s="9" t="s">
        <v>484</v>
      </c>
      <c r="H373" s="9" t="s">
        <v>490</v>
      </c>
      <c r="I373" s="23">
        <v>39794</v>
      </c>
    </row>
    <row r="374" spans="2:9" ht="90" thickBot="1">
      <c r="B374" s="9" t="s">
        <v>607</v>
      </c>
      <c r="C374" s="9" t="s">
        <v>603</v>
      </c>
      <c r="D374" s="9" t="s">
        <v>552</v>
      </c>
      <c r="E374" s="9">
        <v>4980</v>
      </c>
      <c r="F374" s="9">
        <v>0</v>
      </c>
      <c r="G374" s="9" t="s">
        <v>484</v>
      </c>
      <c r="H374" s="9" t="s">
        <v>490</v>
      </c>
      <c r="I374" s="23">
        <v>39794</v>
      </c>
    </row>
    <row r="375" spans="2:9" ht="90" thickBot="1">
      <c r="B375" s="9" t="s">
        <v>608</v>
      </c>
      <c r="C375" s="9" t="s">
        <v>603</v>
      </c>
      <c r="D375" s="9" t="s">
        <v>552</v>
      </c>
      <c r="E375" s="9">
        <v>4980</v>
      </c>
      <c r="F375" s="9">
        <v>0</v>
      </c>
      <c r="G375" s="9" t="s">
        <v>484</v>
      </c>
      <c r="H375" s="9" t="s">
        <v>490</v>
      </c>
      <c r="I375" s="23">
        <v>39794</v>
      </c>
    </row>
    <row r="376" spans="2:9" ht="90" thickBot="1">
      <c r="B376" s="9" t="s">
        <v>609</v>
      </c>
      <c r="C376" s="9" t="s">
        <v>603</v>
      </c>
      <c r="D376" s="9" t="s">
        <v>552</v>
      </c>
      <c r="E376" s="9">
        <v>4980</v>
      </c>
      <c r="F376" s="9">
        <v>0</v>
      </c>
      <c r="G376" s="9" t="s">
        <v>484</v>
      </c>
      <c r="H376" s="9" t="s">
        <v>490</v>
      </c>
      <c r="I376" s="23">
        <v>39794</v>
      </c>
    </row>
    <row r="377" spans="2:9" ht="90" thickBot="1">
      <c r="B377" s="9" t="s">
        <v>610</v>
      </c>
      <c r="C377" s="9" t="s">
        <v>603</v>
      </c>
      <c r="D377" s="9" t="s">
        <v>552</v>
      </c>
      <c r="E377" s="9">
        <v>4980</v>
      </c>
      <c r="F377" s="9">
        <v>0</v>
      </c>
      <c r="G377" s="9" t="s">
        <v>484</v>
      </c>
      <c r="H377" s="9" t="s">
        <v>490</v>
      </c>
      <c r="I377" s="23">
        <v>39794</v>
      </c>
    </row>
    <row r="378" spans="2:9" ht="90" thickBot="1">
      <c r="B378" s="9" t="s">
        <v>611</v>
      </c>
      <c r="C378" s="9" t="s">
        <v>603</v>
      </c>
      <c r="D378" s="9" t="s">
        <v>552</v>
      </c>
      <c r="E378" s="9">
        <v>4980</v>
      </c>
      <c r="F378" s="9">
        <v>0</v>
      </c>
      <c r="G378" s="9" t="s">
        <v>484</v>
      </c>
      <c r="H378" s="9" t="s">
        <v>490</v>
      </c>
      <c r="I378" s="23">
        <v>39794</v>
      </c>
    </row>
    <row r="379" spans="2:9" ht="90" thickBot="1">
      <c r="B379" s="9" t="s">
        <v>612</v>
      </c>
      <c r="C379" s="9" t="s">
        <v>603</v>
      </c>
      <c r="D379" s="9" t="s">
        <v>552</v>
      </c>
      <c r="E379" s="9">
        <v>4980</v>
      </c>
      <c r="F379" s="9">
        <v>0</v>
      </c>
      <c r="G379" s="9" t="s">
        <v>484</v>
      </c>
      <c r="H379" s="9" t="s">
        <v>490</v>
      </c>
      <c r="I379" s="23">
        <v>39794</v>
      </c>
    </row>
    <row r="380" spans="2:9" ht="90" thickBot="1">
      <c r="B380" s="9" t="s">
        <v>613</v>
      </c>
      <c r="C380" s="9" t="s">
        <v>614</v>
      </c>
      <c r="D380" s="9" t="s">
        <v>552</v>
      </c>
      <c r="E380" s="9">
        <v>38000</v>
      </c>
      <c r="F380" s="9">
        <v>0</v>
      </c>
      <c r="G380" s="9" t="s">
        <v>484</v>
      </c>
      <c r="H380" s="9" t="s">
        <v>490</v>
      </c>
      <c r="I380" s="23">
        <v>40875</v>
      </c>
    </row>
    <row r="381" spans="2:9" ht="90" thickBot="1">
      <c r="B381" s="9" t="s">
        <v>615</v>
      </c>
      <c r="C381" s="9" t="s">
        <v>614</v>
      </c>
      <c r="D381" s="9" t="s">
        <v>552</v>
      </c>
      <c r="E381" s="9">
        <v>38000</v>
      </c>
      <c r="F381" s="9">
        <v>0</v>
      </c>
      <c r="G381" s="9" t="s">
        <v>484</v>
      </c>
      <c r="H381" s="9" t="s">
        <v>490</v>
      </c>
      <c r="I381" s="23">
        <v>40875</v>
      </c>
    </row>
    <row r="382" spans="2:9" ht="90" thickBot="1">
      <c r="B382" s="9" t="s">
        <v>616</v>
      </c>
      <c r="C382" s="9" t="s">
        <v>617</v>
      </c>
      <c r="D382" s="9" t="s">
        <v>552</v>
      </c>
      <c r="E382" s="9">
        <v>4760</v>
      </c>
      <c r="F382" s="9">
        <v>0</v>
      </c>
      <c r="G382" s="9" t="s">
        <v>484</v>
      </c>
      <c r="H382" s="9" t="s">
        <v>490</v>
      </c>
      <c r="I382" s="23">
        <v>39794</v>
      </c>
    </row>
    <row r="383" spans="2:9" ht="90" thickBot="1">
      <c r="B383" s="9" t="s">
        <v>618</v>
      </c>
      <c r="C383" s="9" t="s">
        <v>619</v>
      </c>
      <c r="D383" s="9" t="s">
        <v>552</v>
      </c>
      <c r="E383" s="9">
        <v>13300</v>
      </c>
      <c r="F383" s="9">
        <v>0</v>
      </c>
      <c r="G383" s="9" t="s">
        <v>484</v>
      </c>
      <c r="H383" s="9" t="s">
        <v>490</v>
      </c>
      <c r="I383" s="23">
        <v>39794</v>
      </c>
    </row>
    <row r="384" spans="2:9" ht="90" thickBot="1">
      <c r="B384" s="9" t="s">
        <v>620</v>
      </c>
      <c r="C384" s="9" t="s">
        <v>621</v>
      </c>
      <c r="D384" s="9" t="s">
        <v>552</v>
      </c>
      <c r="E384" s="9">
        <v>16800</v>
      </c>
      <c r="F384" s="9">
        <v>0</v>
      </c>
      <c r="G384" s="9" t="s">
        <v>484</v>
      </c>
      <c r="H384" s="9" t="s">
        <v>490</v>
      </c>
      <c r="I384" s="23">
        <v>39712</v>
      </c>
    </row>
    <row r="385" spans="2:9" ht="90" thickBot="1">
      <c r="B385" s="9" t="s">
        <v>622</v>
      </c>
      <c r="C385" s="9" t="s">
        <v>623</v>
      </c>
      <c r="D385" s="9" t="s">
        <v>552</v>
      </c>
      <c r="E385" s="9">
        <v>16705</v>
      </c>
      <c r="F385" s="9">
        <v>0</v>
      </c>
      <c r="G385" s="9" t="s">
        <v>484</v>
      </c>
      <c r="H385" s="28" t="s">
        <v>490</v>
      </c>
      <c r="I385" s="23">
        <v>40427</v>
      </c>
    </row>
    <row r="386" spans="2:9" ht="90" thickBot="1">
      <c r="B386" s="9" t="s">
        <v>624</v>
      </c>
      <c r="C386" s="9" t="s">
        <v>625</v>
      </c>
      <c r="D386" s="9" t="s">
        <v>552</v>
      </c>
      <c r="E386" s="9">
        <v>3187.8</v>
      </c>
      <c r="F386" s="9">
        <v>0</v>
      </c>
      <c r="G386" s="9" t="s">
        <v>484</v>
      </c>
      <c r="H386" s="28" t="s">
        <v>490</v>
      </c>
      <c r="I386" s="23">
        <v>39414</v>
      </c>
    </row>
    <row r="387" spans="2:9" ht="90" thickBot="1">
      <c r="B387" s="9" t="s">
        <v>626</v>
      </c>
      <c r="C387" s="28" t="s">
        <v>627</v>
      </c>
      <c r="D387" s="9" t="s">
        <v>552</v>
      </c>
      <c r="E387" s="9">
        <v>4700</v>
      </c>
      <c r="F387" s="9">
        <v>0</v>
      </c>
      <c r="G387" s="9" t="s">
        <v>484</v>
      </c>
      <c r="H387" s="28" t="s">
        <v>490</v>
      </c>
      <c r="I387" s="23">
        <v>39794</v>
      </c>
    </row>
    <row r="388" spans="2:9" ht="90" thickBot="1">
      <c r="B388" s="9" t="s">
        <v>628</v>
      </c>
      <c r="C388" s="28" t="s">
        <v>629</v>
      </c>
      <c r="D388" s="9" t="s">
        <v>552</v>
      </c>
      <c r="E388" s="9">
        <v>3087</v>
      </c>
      <c r="F388" s="9">
        <v>0</v>
      </c>
      <c r="G388" s="9" t="s">
        <v>484</v>
      </c>
      <c r="H388" s="28" t="s">
        <v>490</v>
      </c>
      <c r="I388" s="23">
        <v>39414</v>
      </c>
    </row>
    <row r="389" spans="2:9" ht="90" thickBot="1">
      <c r="B389" s="9" t="s">
        <v>630</v>
      </c>
      <c r="C389" s="28" t="s">
        <v>631</v>
      </c>
      <c r="D389" s="9" t="s">
        <v>552</v>
      </c>
      <c r="E389" s="9">
        <v>4500</v>
      </c>
      <c r="F389" s="9">
        <v>0</v>
      </c>
      <c r="G389" s="9" t="s">
        <v>484</v>
      </c>
      <c r="H389" s="28" t="s">
        <v>490</v>
      </c>
      <c r="I389" s="23">
        <v>39794</v>
      </c>
    </row>
    <row r="390" spans="2:9" ht="90" thickBot="1">
      <c r="B390" s="9" t="s">
        <v>632</v>
      </c>
      <c r="C390" s="28" t="s">
        <v>633</v>
      </c>
      <c r="D390" s="9" t="s">
        <v>552</v>
      </c>
      <c r="E390" s="9">
        <v>4350</v>
      </c>
      <c r="F390" s="9">
        <v>0</v>
      </c>
      <c r="G390" s="9" t="s">
        <v>484</v>
      </c>
      <c r="H390" s="28" t="s">
        <v>490</v>
      </c>
      <c r="I390" s="23">
        <v>39794</v>
      </c>
    </row>
    <row r="391" spans="2:9" ht="90" thickBot="1">
      <c r="B391" s="9" t="s">
        <v>634</v>
      </c>
      <c r="C391" s="28" t="s">
        <v>635</v>
      </c>
      <c r="D391" s="9" t="s">
        <v>552</v>
      </c>
      <c r="E391" s="9">
        <v>4980</v>
      </c>
      <c r="F391" s="9">
        <v>0</v>
      </c>
      <c r="G391" s="9" t="s">
        <v>484</v>
      </c>
      <c r="H391" s="28" t="s">
        <v>490</v>
      </c>
      <c r="I391" s="23">
        <v>39794</v>
      </c>
    </row>
    <row r="392" spans="2:9" ht="90" thickBot="1">
      <c r="B392" s="9" t="s">
        <v>636</v>
      </c>
      <c r="C392" s="28" t="s">
        <v>637</v>
      </c>
      <c r="D392" s="9" t="s">
        <v>552</v>
      </c>
      <c r="E392" s="9">
        <v>11688</v>
      </c>
      <c r="F392" s="9">
        <v>0</v>
      </c>
      <c r="G392" s="9" t="s">
        <v>484</v>
      </c>
      <c r="H392" s="28" t="s">
        <v>490</v>
      </c>
      <c r="I392" s="23">
        <v>39794</v>
      </c>
    </row>
    <row r="393" spans="2:9" ht="90" thickBot="1">
      <c r="B393" s="9" t="s">
        <v>638</v>
      </c>
      <c r="C393" s="28" t="s">
        <v>639</v>
      </c>
      <c r="D393" s="9" t="s">
        <v>552</v>
      </c>
      <c r="E393" s="9">
        <v>8300</v>
      </c>
      <c r="F393" s="9">
        <v>0</v>
      </c>
      <c r="G393" s="9" t="s">
        <v>484</v>
      </c>
      <c r="H393" s="28" t="s">
        <v>490</v>
      </c>
      <c r="I393" s="23">
        <v>39794</v>
      </c>
    </row>
    <row r="394" spans="2:9" ht="90" thickBot="1">
      <c r="B394" s="9" t="s">
        <v>640</v>
      </c>
      <c r="C394" s="28" t="s">
        <v>641</v>
      </c>
      <c r="D394" s="9" t="s">
        <v>552</v>
      </c>
      <c r="E394" s="9">
        <v>4700</v>
      </c>
      <c r="F394" s="9">
        <v>0</v>
      </c>
      <c r="G394" s="9" t="s">
        <v>484</v>
      </c>
      <c r="H394" s="28" t="s">
        <v>490</v>
      </c>
      <c r="I394" s="23">
        <v>39794</v>
      </c>
    </row>
    <row r="395" spans="2:9" ht="90" thickBot="1">
      <c r="B395" s="9" t="s">
        <v>642</v>
      </c>
      <c r="C395" s="28" t="s">
        <v>643</v>
      </c>
      <c r="D395" s="9" t="s">
        <v>552</v>
      </c>
      <c r="E395" s="9">
        <v>8300</v>
      </c>
      <c r="F395" s="9">
        <v>0</v>
      </c>
      <c r="G395" s="9" t="s">
        <v>484</v>
      </c>
      <c r="H395" s="28" t="s">
        <v>490</v>
      </c>
      <c r="I395" s="23">
        <v>41828</v>
      </c>
    </row>
    <row r="396" spans="2:9" ht="90" thickBot="1">
      <c r="B396" s="9" t="s">
        <v>644</v>
      </c>
      <c r="C396" s="28" t="s">
        <v>643</v>
      </c>
      <c r="D396" s="9" t="s">
        <v>552</v>
      </c>
      <c r="E396" s="9">
        <v>8300</v>
      </c>
      <c r="F396" s="9">
        <v>0</v>
      </c>
      <c r="G396" s="9" t="s">
        <v>484</v>
      </c>
      <c r="H396" s="28" t="s">
        <v>490</v>
      </c>
      <c r="I396" s="23">
        <v>41828</v>
      </c>
    </row>
    <row r="397" spans="2:9" ht="90" thickBot="1">
      <c r="B397" s="9" t="s">
        <v>645</v>
      </c>
      <c r="C397" s="28" t="s">
        <v>646</v>
      </c>
      <c r="D397" s="9" t="s">
        <v>552</v>
      </c>
      <c r="E397" s="9">
        <v>16000</v>
      </c>
      <c r="F397" s="9">
        <v>0</v>
      </c>
      <c r="G397" s="9" t="s">
        <v>484</v>
      </c>
      <c r="H397" s="28" t="s">
        <v>490</v>
      </c>
      <c r="I397" s="23">
        <v>41834</v>
      </c>
    </row>
    <row r="398" spans="2:9" ht="90" thickBot="1">
      <c r="B398" s="9" t="s">
        <v>647</v>
      </c>
      <c r="C398" s="28" t="s">
        <v>648</v>
      </c>
      <c r="D398" s="9" t="s">
        <v>552</v>
      </c>
      <c r="E398" s="9">
        <v>22780</v>
      </c>
      <c r="F398" s="9">
        <v>0</v>
      </c>
      <c r="G398" s="9" t="s">
        <v>484</v>
      </c>
      <c r="H398" s="28" t="s">
        <v>490</v>
      </c>
      <c r="I398" s="29">
        <v>41907</v>
      </c>
    </row>
    <row r="399" spans="2:9" ht="90" thickBot="1">
      <c r="B399" s="9" t="s">
        <v>649</v>
      </c>
      <c r="C399" s="28" t="s">
        <v>650</v>
      </c>
      <c r="D399" s="9" t="s">
        <v>552</v>
      </c>
      <c r="E399" s="9">
        <v>3696</v>
      </c>
      <c r="F399" s="9">
        <v>0</v>
      </c>
      <c r="G399" s="9" t="s">
        <v>484</v>
      </c>
      <c r="H399" s="28" t="s">
        <v>490</v>
      </c>
      <c r="I399" s="29">
        <v>39930</v>
      </c>
    </row>
    <row r="400" spans="2:9" ht="90" thickBot="1">
      <c r="B400" s="9" t="s">
        <v>651</v>
      </c>
      <c r="C400" s="28" t="s">
        <v>652</v>
      </c>
      <c r="D400" s="9" t="s">
        <v>552</v>
      </c>
      <c r="E400" s="9">
        <v>24612</v>
      </c>
      <c r="F400" s="9">
        <v>0</v>
      </c>
      <c r="G400" s="9" t="s">
        <v>484</v>
      </c>
      <c r="H400" s="28" t="s">
        <v>490</v>
      </c>
      <c r="I400" s="29">
        <v>40087</v>
      </c>
    </row>
    <row r="401" spans="2:9" ht="90" thickBot="1">
      <c r="B401" s="9" t="s">
        <v>653</v>
      </c>
      <c r="C401" s="28" t="s">
        <v>654</v>
      </c>
      <c r="D401" s="28" t="s">
        <v>552</v>
      </c>
      <c r="E401" s="9">
        <v>17500</v>
      </c>
      <c r="F401" s="9">
        <v>0</v>
      </c>
      <c r="G401" s="28" t="s">
        <v>484</v>
      </c>
      <c r="H401" s="28" t="s">
        <v>490</v>
      </c>
      <c r="I401" s="23">
        <v>41936</v>
      </c>
    </row>
    <row r="402" spans="2:9" ht="90" thickBot="1">
      <c r="B402" s="9" t="s">
        <v>655</v>
      </c>
      <c r="C402" s="28" t="s">
        <v>656</v>
      </c>
      <c r="D402" s="28" t="s">
        <v>552</v>
      </c>
      <c r="E402" s="9">
        <v>10885</v>
      </c>
      <c r="F402" s="9">
        <v>0</v>
      </c>
      <c r="G402" s="28" t="s">
        <v>484</v>
      </c>
      <c r="H402" s="28" t="s">
        <v>490</v>
      </c>
      <c r="I402" s="29">
        <v>42004</v>
      </c>
    </row>
    <row r="403" spans="2:9" ht="90" thickBot="1">
      <c r="B403" s="9" t="s">
        <v>657</v>
      </c>
      <c r="C403" s="28" t="s">
        <v>658</v>
      </c>
      <c r="D403" s="28" t="s">
        <v>659</v>
      </c>
      <c r="E403" s="9">
        <v>223875</v>
      </c>
      <c r="F403" s="9">
        <v>67162.47</v>
      </c>
      <c r="G403" s="28" t="s">
        <v>484</v>
      </c>
      <c r="H403" s="28" t="s">
        <v>490</v>
      </c>
      <c r="I403" s="29">
        <v>40700</v>
      </c>
    </row>
    <row r="404" spans="2:9" ht="90" thickBot="1">
      <c r="B404" s="9" t="s">
        <v>660</v>
      </c>
      <c r="C404" s="28" t="s">
        <v>661</v>
      </c>
      <c r="D404" s="28" t="s">
        <v>552</v>
      </c>
      <c r="E404" s="9">
        <v>10574.55</v>
      </c>
      <c r="F404" s="9">
        <v>0</v>
      </c>
      <c r="G404" s="28" t="s">
        <v>484</v>
      </c>
      <c r="H404" s="28" t="s">
        <v>490</v>
      </c>
      <c r="I404" s="29">
        <v>41624</v>
      </c>
    </row>
    <row r="405" spans="2:9" ht="90" thickBot="1">
      <c r="B405" s="9" t="s">
        <v>662</v>
      </c>
      <c r="C405" s="28" t="s">
        <v>663</v>
      </c>
      <c r="D405" s="28" t="s">
        <v>552</v>
      </c>
      <c r="E405" s="9">
        <v>17208.45</v>
      </c>
      <c r="F405" s="9">
        <v>0</v>
      </c>
      <c r="G405" s="28" t="s">
        <v>484</v>
      </c>
      <c r="H405" s="28" t="s">
        <v>490</v>
      </c>
      <c r="I405" s="29">
        <v>41624</v>
      </c>
    </row>
    <row r="406" spans="2:9" ht="90" thickBot="1">
      <c r="B406" s="9" t="s">
        <v>664</v>
      </c>
      <c r="C406" s="28" t="s">
        <v>665</v>
      </c>
      <c r="D406" s="28" t="s">
        <v>552</v>
      </c>
      <c r="E406" s="9">
        <v>30121.88</v>
      </c>
      <c r="F406" s="9">
        <v>0</v>
      </c>
      <c r="G406" s="28" t="s">
        <v>484</v>
      </c>
      <c r="H406" s="9" t="s">
        <v>490</v>
      </c>
      <c r="I406" s="23">
        <v>41624</v>
      </c>
    </row>
    <row r="407" spans="2:9" ht="90" thickBot="1">
      <c r="B407" s="9" t="s">
        <v>666</v>
      </c>
      <c r="C407" s="28" t="s">
        <v>667</v>
      </c>
      <c r="D407" s="28" t="s">
        <v>552</v>
      </c>
      <c r="E407" s="9">
        <v>5514.08</v>
      </c>
      <c r="F407" s="9">
        <v>0</v>
      </c>
      <c r="G407" s="28" t="s">
        <v>484</v>
      </c>
      <c r="H407" s="9" t="s">
        <v>490</v>
      </c>
      <c r="I407" s="23">
        <v>41624</v>
      </c>
    </row>
    <row r="408" spans="2:9" ht="90" thickBot="1">
      <c r="B408" s="9" t="s">
        <v>668</v>
      </c>
      <c r="C408" s="28" t="s">
        <v>669</v>
      </c>
      <c r="D408" s="28" t="s">
        <v>552</v>
      </c>
      <c r="E408" s="9">
        <v>5840.1</v>
      </c>
      <c r="F408" s="9">
        <v>0</v>
      </c>
      <c r="G408" s="28" t="s">
        <v>484</v>
      </c>
      <c r="H408" s="9" t="s">
        <v>490</v>
      </c>
      <c r="I408" s="23">
        <v>41624</v>
      </c>
    </row>
    <row r="409" spans="2:9" ht="90" thickBot="1">
      <c r="B409" s="9" t="s">
        <v>670</v>
      </c>
      <c r="C409" s="28" t="s">
        <v>671</v>
      </c>
      <c r="D409" s="28" t="s">
        <v>672</v>
      </c>
      <c r="E409" s="9">
        <v>301294.08000000002</v>
      </c>
      <c r="F409" s="9">
        <v>100641.36</v>
      </c>
      <c r="G409" s="28" t="s">
        <v>484</v>
      </c>
      <c r="H409" s="28" t="s">
        <v>490</v>
      </c>
      <c r="I409" s="23">
        <v>42535</v>
      </c>
    </row>
    <row r="410" spans="2:9" ht="90" thickBot="1">
      <c r="B410" s="9" t="s">
        <v>673</v>
      </c>
      <c r="C410" s="28" t="s">
        <v>548</v>
      </c>
      <c r="D410" s="28" t="s">
        <v>674</v>
      </c>
      <c r="E410" s="9">
        <v>134775.9</v>
      </c>
      <c r="F410" s="9">
        <v>44925.18</v>
      </c>
      <c r="G410" s="28" t="s">
        <v>484</v>
      </c>
      <c r="H410" s="28" t="s">
        <v>490</v>
      </c>
      <c r="I410" s="29">
        <v>42535</v>
      </c>
    </row>
    <row r="411" spans="2:9" ht="90" thickBot="1">
      <c r="B411" s="9" t="s">
        <v>675</v>
      </c>
      <c r="C411" s="28" t="s">
        <v>548</v>
      </c>
      <c r="D411" s="28" t="s">
        <v>676</v>
      </c>
      <c r="E411" s="9">
        <v>134775.9</v>
      </c>
      <c r="F411" s="9">
        <v>44925.18</v>
      </c>
      <c r="G411" s="28" t="s">
        <v>484</v>
      </c>
      <c r="H411" s="28" t="s">
        <v>490</v>
      </c>
      <c r="I411" s="29">
        <v>42535</v>
      </c>
    </row>
    <row r="412" spans="2:9" ht="90" thickBot="1">
      <c r="B412" s="9" t="s">
        <v>677</v>
      </c>
      <c r="C412" s="28" t="s">
        <v>548</v>
      </c>
      <c r="D412" s="28" t="s">
        <v>678</v>
      </c>
      <c r="E412" s="9">
        <v>134775.9</v>
      </c>
      <c r="F412" s="9">
        <v>44925.18</v>
      </c>
      <c r="G412" s="28" t="s">
        <v>484</v>
      </c>
      <c r="H412" s="28" t="s">
        <v>490</v>
      </c>
      <c r="I412" s="29">
        <v>42535</v>
      </c>
    </row>
    <row r="413" spans="2:9" ht="90" thickBot="1">
      <c r="B413" s="9" t="s">
        <v>679</v>
      </c>
      <c r="C413" s="28" t="s">
        <v>680</v>
      </c>
      <c r="D413" s="28" t="s">
        <v>552</v>
      </c>
      <c r="E413" s="9">
        <v>21190</v>
      </c>
      <c r="F413" s="9">
        <v>0</v>
      </c>
      <c r="G413" s="28" t="s">
        <v>484</v>
      </c>
      <c r="H413" s="28" t="s">
        <v>681</v>
      </c>
      <c r="I413" s="29">
        <v>42836</v>
      </c>
    </row>
    <row r="414" spans="2:9" ht="128.25" thickBot="1">
      <c r="B414" s="9" t="s">
        <v>682</v>
      </c>
      <c r="C414" s="28" t="s">
        <v>683</v>
      </c>
      <c r="D414" s="28" t="s">
        <v>552</v>
      </c>
      <c r="E414" s="9">
        <v>43365</v>
      </c>
      <c r="F414" s="9">
        <v>0</v>
      </c>
      <c r="G414" s="28" t="s">
        <v>484</v>
      </c>
      <c r="H414" s="28" t="s">
        <v>681</v>
      </c>
      <c r="I414" s="29">
        <v>43069</v>
      </c>
    </row>
    <row r="415" spans="2:9" ht="115.5" thickBot="1">
      <c r="B415" s="9" t="s">
        <v>684</v>
      </c>
      <c r="C415" s="28" t="s">
        <v>685</v>
      </c>
      <c r="D415" s="28" t="s">
        <v>552</v>
      </c>
      <c r="E415" s="9">
        <v>34475</v>
      </c>
      <c r="F415" s="9">
        <v>0</v>
      </c>
      <c r="G415" s="28" t="s">
        <v>484</v>
      </c>
      <c r="H415" s="28" t="s">
        <v>681</v>
      </c>
      <c r="I415" s="29">
        <v>43048</v>
      </c>
    </row>
    <row r="416" spans="2:9" ht="115.5" thickBot="1">
      <c r="B416" s="9" t="s">
        <v>686</v>
      </c>
      <c r="C416" s="28" t="s">
        <v>685</v>
      </c>
      <c r="D416" s="28" t="s">
        <v>552</v>
      </c>
      <c r="E416" s="9">
        <v>34475</v>
      </c>
      <c r="F416" s="9">
        <v>0</v>
      </c>
      <c r="G416" s="28" t="s">
        <v>484</v>
      </c>
      <c r="H416" s="28" t="s">
        <v>681</v>
      </c>
      <c r="I416" s="29">
        <v>43048</v>
      </c>
    </row>
    <row r="417" spans="2:9" ht="128.25" thickBot="1">
      <c r="B417" s="9" t="s">
        <v>687</v>
      </c>
      <c r="C417" s="28" t="s">
        <v>683</v>
      </c>
      <c r="D417" s="28" t="s">
        <v>552</v>
      </c>
      <c r="E417" s="9">
        <v>43365</v>
      </c>
      <c r="F417" s="9">
        <v>0</v>
      </c>
      <c r="G417" s="28" t="s">
        <v>484</v>
      </c>
      <c r="H417" s="28" t="s">
        <v>681</v>
      </c>
      <c r="I417" s="29">
        <v>43069</v>
      </c>
    </row>
    <row r="418" spans="2:9" ht="90" thickBot="1">
      <c r="B418" s="9" t="s">
        <v>688</v>
      </c>
      <c r="C418" s="28" t="s">
        <v>689</v>
      </c>
      <c r="D418" s="28" t="s">
        <v>552</v>
      </c>
      <c r="E418" s="9">
        <v>11780</v>
      </c>
      <c r="F418" s="9">
        <v>0</v>
      </c>
      <c r="G418" s="28" t="s">
        <v>484</v>
      </c>
      <c r="H418" s="28" t="s">
        <v>681</v>
      </c>
      <c r="I418" s="29">
        <v>42836</v>
      </c>
    </row>
    <row r="419" spans="2:9" ht="128.25" thickBot="1">
      <c r="B419" s="9" t="s">
        <v>690</v>
      </c>
      <c r="C419" s="28" t="s">
        <v>691</v>
      </c>
      <c r="D419" s="28" t="s">
        <v>552</v>
      </c>
      <c r="E419" s="9">
        <v>85903</v>
      </c>
      <c r="F419" s="9">
        <v>0</v>
      </c>
      <c r="G419" s="28" t="s">
        <v>484</v>
      </c>
      <c r="H419" s="28" t="s">
        <v>681</v>
      </c>
      <c r="I419" s="29">
        <v>43081</v>
      </c>
    </row>
    <row r="420" spans="2:9" ht="90" thickBot="1">
      <c r="B420" s="9" t="s">
        <v>692</v>
      </c>
      <c r="C420" s="28" t="s">
        <v>693</v>
      </c>
      <c r="D420" s="28" t="s">
        <v>552</v>
      </c>
      <c r="E420" s="9">
        <v>54700</v>
      </c>
      <c r="F420" s="9">
        <v>51509.19</v>
      </c>
      <c r="G420" s="28" t="s">
        <v>484</v>
      </c>
      <c r="H420" s="28" t="s">
        <v>681</v>
      </c>
      <c r="I420" s="29">
        <v>43049</v>
      </c>
    </row>
    <row r="421" spans="2:9" ht="90" thickBot="1">
      <c r="B421" s="9" t="s">
        <v>694</v>
      </c>
      <c r="C421" s="28" t="s">
        <v>695</v>
      </c>
      <c r="D421" s="28" t="s">
        <v>552</v>
      </c>
      <c r="E421" s="9">
        <v>7000</v>
      </c>
      <c r="F421" s="9">
        <v>0</v>
      </c>
      <c r="G421" s="28" t="s">
        <v>484</v>
      </c>
      <c r="H421" s="28" t="s">
        <v>681</v>
      </c>
      <c r="I421" s="29">
        <v>43087</v>
      </c>
    </row>
    <row r="422" spans="2:9" ht="90" thickBot="1">
      <c r="B422" s="9" t="s">
        <v>696</v>
      </c>
      <c r="C422" s="28" t="s">
        <v>697</v>
      </c>
      <c r="D422" s="28" t="s">
        <v>552</v>
      </c>
      <c r="E422" s="9">
        <v>8000</v>
      </c>
      <c r="F422" s="9">
        <v>0</v>
      </c>
      <c r="G422" s="28" t="s">
        <v>484</v>
      </c>
      <c r="H422" s="28" t="s">
        <v>681</v>
      </c>
      <c r="I422" s="29">
        <v>43087</v>
      </c>
    </row>
    <row r="423" spans="2:9" ht="90" thickBot="1">
      <c r="B423" s="9" t="s">
        <v>698</v>
      </c>
      <c r="C423" s="28" t="s">
        <v>699</v>
      </c>
      <c r="D423" s="28" t="s">
        <v>552</v>
      </c>
      <c r="E423" s="9">
        <v>12900</v>
      </c>
      <c r="F423" s="9">
        <v>0</v>
      </c>
      <c r="G423" s="28" t="s">
        <v>484</v>
      </c>
      <c r="H423" s="28" t="s">
        <v>681</v>
      </c>
      <c r="I423" s="29">
        <v>43069</v>
      </c>
    </row>
    <row r="424" spans="2:9" ht="90" thickBot="1">
      <c r="B424" s="9" t="s">
        <v>700</v>
      </c>
      <c r="C424" s="28" t="s">
        <v>631</v>
      </c>
      <c r="D424" s="28" t="s">
        <v>552</v>
      </c>
      <c r="E424" s="9">
        <v>4200</v>
      </c>
      <c r="F424" s="9">
        <v>0</v>
      </c>
      <c r="G424" s="28" t="s">
        <v>484</v>
      </c>
      <c r="H424" s="28" t="s">
        <v>681</v>
      </c>
      <c r="I424" s="29">
        <v>43069</v>
      </c>
    </row>
    <row r="425" spans="2:9" ht="90" thickBot="1">
      <c r="B425" s="9" t="s">
        <v>701</v>
      </c>
      <c r="C425" s="28" t="s">
        <v>702</v>
      </c>
      <c r="D425" s="28" t="s">
        <v>552</v>
      </c>
      <c r="E425" s="9">
        <v>5300</v>
      </c>
      <c r="F425" s="9">
        <v>0</v>
      </c>
      <c r="G425" s="28" t="s">
        <v>484</v>
      </c>
      <c r="H425" s="28" t="s">
        <v>681</v>
      </c>
      <c r="I425" s="29">
        <v>43069</v>
      </c>
    </row>
    <row r="426" spans="2:9" ht="90" thickBot="1">
      <c r="B426" s="9" t="s">
        <v>703</v>
      </c>
      <c r="C426" s="28" t="s">
        <v>704</v>
      </c>
      <c r="D426" s="28" t="s">
        <v>552</v>
      </c>
      <c r="E426" s="9">
        <v>3900</v>
      </c>
      <c r="F426" s="9">
        <v>0</v>
      </c>
      <c r="G426" s="28" t="s">
        <v>484</v>
      </c>
      <c r="H426" s="28" t="s">
        <v>681</v>
      </c>
      <c r="I426" s="29">
        <v>43069</v>
      </c>
    </row>
    <row r="427" spans="2:9" ht="90" thickBot="1">
      <c r="B427" s="9" t="s">
        <v>705</v>
      </c>
      <c r="C427" s="28" t="s">
        <v>631</v>
      </c>
      <c r="D427" s="28" t="s">
        <v>552</v>
      </c>
      <c r="E427" s="9">
        <v>4200</v>
      </c>
      <c r="F427" s="9">
        <v>0</v>
      </c>
      <c r="G427" s="28" t="s">
        <v>484</v>
      </c>
      <c r="H427" s="28" t="s">
        <v>681</v>
      </c>
      <c r="I427" s="29">
        <v>43069</v>
      </c>
    </row>
    <row r="428" spans="2:9" ht="90" thickBot="1">
      <c r="B428" s="9" t="s">
        <v>706</v>
      </c>
      <c r="C428" s="28" t="s">
        <v>707</v>
      </c>
      <c r="D428" s="28" t="s">
        <v>552</v>
      </c>
      <c r="E428" s="9">
        <v>3300</v>
      </c>
      <c r="F428" s="9">
        <v>0</v>
      </c>
      <c r="G428" s="28" t="s">
        <v>484</v>
      </c>
      <c r="H428" s="28" t="s">
        <v>681</v>
      </c>
      <c r="I428" s="29">
        <v>43069</v>
      </c>
    </row>
    <row r="429" spans="2:9" ht="90" thickBot="1">
      <c r="B429" s="9" t="s">
        <v>708</v>
      </c>
      <c r="C429" s="28" t="s">
        <v>707</v>
      </c>
      <c r="D429" s="28" t="s">
        <v>552</v>
      </c>
      <c r="E429" s="9">
        <v>3300</v>
      </c>
      <c r="F429" s="9">
        <v>0</v>
      </c>
      <c r="G429" s="28" t="s">
        <v>484</v>
      </c>
      <c r="H429" s="28" t="s">
        <v>681</v>
      </c>
      <c r="I429" s="29">
        <v>43069</v>
      </c>
    </row>
    <row r="430" spans="2:9" ht="90" thickBot="1">
      <c r="B430" s="9" t="s">
        <v>709</v>
      </c>
      <c r="C430" s="28" t="s">
        <v>671</v>
      </c>
      <c r="D430" s="9" t="s">
        <v>214</v>
      </c>
      <c r="E430" s="9">
        <v>150000</v>
      </c>
      <c r="F430" s="9">
        <v>120833.31</v>
      </c>
      <c r="G430" s="9" t="s">
        <v>484</v>
      </c>
      <c r="H430" s="9" t="s">
        <v>681</v>
      </c>
      <c r="I430" s="23">
        <v>43069</v>
      </c>
    </row>
    <row r="431" spans="2:9" ht="90" thickBot="1">
      <c r="B431" s="9" t="s">
        <v>710</v>
      </c>
      <c r="C431" s="28" t="s">
        <v>711</v>
      </c>
      <c r="D431" s="9" t="s">
        <v>214</v>
      </c>
      <c r="E431" s="9">
        <v>7000</v>
      </c>
      <c r="F431" s="9">
        <v>0</v>
      </c>
      <c r="G431" s="9" t="s">
        <v>484</v>
      </c>
      <c r="H431" s="9" t="s">
        <v>681</v>
      </c>
      <c r="I431" s="23">
        <v>43069</v>
      </c>
    </row>
    <row r="432" spans="2:9" ht="90" thickBot="1">
      <c r="B432" s="9" t="s">
        <v>712</v>
      </c>
      <c r="C432" s="28" t="s">
        <v>671</v>
      </c>
      <c r="D432" s="28" t="s">
        <v>713</v>
      </c>
      <c r="E432" s="9">
        <v>150000</v>
      </c>
      <c r="F432" s="9">
        <v>120833.31</v>
      </c>
      <c r="G432" s="28" t="s">
        <v>484</v>
      </c>
      <c r="H432" s="28" t="s">
        <v>681</v>
      </c>
      <c r="I432" s="23">
        <v>43069</v>
      </c>
    </row>
    <row r="433" spans="2:9" ht="90" thickBot="1">
      <c r="B433" s="9" t="s">
        <v>714</v>
      </c>
      <c r="C433" s="28" t="s">
        <v>711</v>
      </c>
      <c r="D433" s="28" t="s">
        <v>713</v>
      </c>
      <c r="E433" s="9">
        <v>7000</v>
      </c>
      <c r="F433" s="9">
        <v>0</v>
      </c>
      <c r="G433" s="28" t="s">
        <v>484</v>
      </c>
      <c r="H433" s="28" t="s">
        <v>681</v>
      </c>
      <c r="I433" s="23">
        <v>43069</v>
      </c>
    </row>
    <row r="434" spans="2:9" ht="90" thickBot="1">
      <c r="B434" s="9" t="s">
        <v>715</v>
      </c>
      <c r="C434" s="28" t="s">
        <v>716</v>
      </c>
      <c r="D434" s="28" t="s">
        <v>214</v>
      </c>
      <c r="E434" s="9">
        <v>25000</v>
      </c>
      <c r="F434" s="9">
        <v>0</v>
      </c>
      <c r="G434" s="28" t="s">
        <v>484</v>
      </c>
      <c r="H434" s="28" t="s">
        <v>681</v>
      </c>
      <c r="I434" s="23">
        <v>43069</v>
      </c>
    </row>
    <row r="435" spans="2:9" ht="90" thickBot="1">
      <c r="B435" s="9" t="s">
        <v>717</v>
      </c>
      <c r="C435" s="28" t="s">
        <v>716</v>
      </c>
      <c r="D435" s="28" t="s">
        <v>713</v>
      </c>
      <c r="E435" s="9">
        <v>25000</v>
      </c>
      <c r="F435" s="9">
        <v>0</v>
      </c>
      <c r="G435" s="28" t="s">
        <v>484</v>
      </c>
      <c r="H435" s="28" t="s">
        <v>681</v>
      </c>
      <c r="I435" s="23">
        <v>43069</v>
      </c>
    </row>
    <row r="436" spans="2:9" ht="90" thickBot="1">
      <c r="B436" s="9" t="s">
        <v>718</v>
      </c>
      <c r="C436" s="28" t="s">
        <v>719</v>
      </c>
      <c r="D436" s="28" t="s">
        <v>214</v>
      </c>
      <c r="E436" s="9">
        <v>20000</v>
      </c>
      <c r="F436" s="9">
        <v>0</v>
      </c>
      <c r="G436" s="28" t="s">
        <v>484</v>
      </c>
      <c r="H436" s="28" t="s">
        <v>681</v>
      </c>
      <c r="I436" s="23">
        <v>43069</v>
      </c>
    </row>
    <row r="437" spans="2:9" ht="90" thickBot="1">
      <c r="B437" s="9" t="s">
        <v>720</v>
      </c>
      <c r="C437" s="28" t="s">
        <v>719</v>
      </c>
      <c r="D437" s="28" t="s">
        <v>713</v>
      </c>
      <c r="E437" s="9">
        <v>20000</v>
      </c>
      <c r="F437" s="9">
        <v>0</v>
      </c>
      <c r="G437" s="28" t="s">
        <v>484</v>
      </c>
      <c r="H437" s="28" t="s">
        <v>681</v>
      </c>
      <c r="I437" s="23">
        <v>43069</v>
      </c>
    </row>
    <row r="438" spans="2:9" ht="90" thickBot="1">
      <c r="B438" s="9" t="s">
        <v>721</v>
      </c>
      <c r="C438" s="28" t="s">
        <v>722</v>
      </c>
      <c r="D438" s="28" t="s">
        <v>214</v>
      </c>
      <c r="E438" s="9">
        <v>15000</v>
      </c>
      <c r="F438" s="9">
        <v>0</v>
      </c>
      <c r="G438" s="28" t="s">
        <v>484</v>
      </c>
      <c r="H438" s="28" t="s">
        <v>681</v>
      </c>
      <c r="I438" s="23">
        <v>43069</v>
      </c>
    </row>
    <row r="439" spans="2:9" ht="90" thickBot="1">
      <c r="B439" s="9" t="s">
        <v>723</v>
      </c>
      <c r="C439" s="28" t="s">
        <v>722</v>
      </c>
      <c r="D439" s="28" t="s">
        <v>713</v>
      </c>
      <c r="E439" s="9">
        <v>15000</v>
      </c>
      <c r="F439" s="9">
        <v>0</v>
      </c>
      <c r="G439" s="28" t="s">
        <v>484</v>
      </c>
      <c r="H439" s="28" t="s">
        <v>681</v>
      </c>
      <c r="I439" s="23">
        <v>43069</v>
      </c>
    </row>
    <row r="440" spans="2:9" ht="90" thickBot="1">
      <c r="B440" s="9" t="s">
        <v>724</v>
      </c>
      <c r="C440" s="28" t="s">
        <v>725</v>
      </c>
      <c r="D440" s="28" t="s">
        <v>214</v>
      </c>
      <c r="E440" s="9">
        <v>70000</v>
      </c>
      <c r="F440" s="9">
        <v>56388.92</v>
      </c>
      <c r="G440" s="28" t="s">
        <v>484</v>
      </c>
      <c r="H440" s="28" t="s">
        <v>681</v>
      </c>
      <c r="I440" s="23">
        <v>43069</v>
      </c>
    </row>
    <row r="441" spans="2:9" ht="90" thickBot="1">
      <c r="B441" s="9" t="s">
        <v>726</v>
      </c>
      <c r="C441" s="28" t="s">
        <v>725</v>
      </c>
      <c r="D441" s="28" t="s">
        <v>713</v>
      </c>
      <c r="E441" s="9">
        <v>70000</v>
      </c>
      <c r="F441" s="9">
        <v>56388.92</v>
      </c>
      <c r="G441" s="28" t="s">
        <v>484</v>
      </c>
      <c r="H441" s="28" t="s">
        <v>681</v>
      </c>
      <c r="I441" s="23">
        <v>43069</v>
      </c>
    </row>
    <row r="442" spans="2:9" ht="90" thickBot="1">
      <c r="B442" s="9" t="s">
        <v>727</v>
      </c>
      <c r="C442" s="28" t="s">
        <v>725</v>
      </c>
      <c r="D442" s="28" t="s">
        <v>728</v>
      </c>
      <c r="E442" s="9">
        <v>70000</v>
      </c>
      <c r="F442" s="9">
        <v>56388.92</v>
      </c>
      <c r="G442" s="28" t="s">
        <v>484</v>
      </c>
      <c r="H442" s="28" t="s">
        <v>681</v>
      </c>
      <c r="I442" s="23">
        <v>43069</v>
      </c>
    </row>
    <row r="443" spans="2:9" ht="90" thickBot="1">
      <c r="B443" s="9" t="s">
        <v>729</v>
      </c>
      <c r="C443" s="28" t="s">
        <v>725</v>
      </c>
      <c r="D443" s="28" t="s">
        <v>180</v>
      </c>
      <c r="E443" s="9">
        <v>70000</v>
      </c>
      <c r="F443" s="9">
        <v>56388.92</v>
      </c>
      <c r="G443" s="28" t="s">
        <v>484</v>
      </c>
      <c r="H443" s="28" t="s">
        <v>681</v>
      </c>
      <c r="I443" s="23">
        <v>43069</v>
      </c>
    </row>
    <row r="444" spans="2:9" ht="90" thickBot="1">
      <c r="B444" s="9" t="s">
        <v>730</v>
      </c>
      <c r="C444" s="28" t="s">
        <v>731</v>
      </c>
      <c r="D444" s="28" t="s">
        <v>214</v>
      </c>
      <c r="E444" s="9">
        <v>8000</v>
      </c>
      <c r="F444" s="9">
        <v>0</v>
      </c>
      <c r="G444" s="28" t="s">
        <v>484</v>
      </c>
      <c r="H444" s="28" t="s">
        <v>681</v>
      </c>
      <c r="I444" s="23">
        <v>43069</v>
      </c>
    </row>
    <row r="445" spans="2:9" ht="90" thickBot="1">
      <c r="B445" s="9" t="s">
        <v>732</v>
      </c>
      <c r="C445" s="28" t="s">
        <v>731</v>
      </c>
      <c r="D445" s="28" t="s">
        <v>214</v>
      </c>
      <c r="E445" s="9">
        <v>8000</v>
      </c>
      <c r="F445" s="9">
        <v>0</v>
      </c>
      <c r="G445" s="28" t="s">
        <v>484</v>
      </c>
      <c r="H445" s="28" t="s">
        <v>681</v>
      </c>
      <c r="I445" s="23">
        <v>43069</v>
      </c>
    </row>
    <row r="446" spans="2:9" ht="90" thickBot="1">
      <c r="B446" s="9" t="s">
        <v>733</v>
      </c>
      <c r="C446" s="28" t="s">
        <v>731</v>
      </c>
      <c r="D446" s="28" t="s">
        <v>214</v>
      </c>
      <c r="E446" s="9">
        <v>8000</v>
      </c>
      <c r="F446" s="9">
        <v>0</v>
      </c>
      <c r="G446" s="28" t="s">
        <v>484</v>
      </c>
      <c r="H446" s="28" t="s">
        <v>681</v>
      </c>
      <c r="I446" s="23">
        <v>43069</v>
      </c>
    </row>
    <row r="447" spans="2:9" ht="90" thickBot="1">
      <c r="B447" s="9" t="s">
        <v>734</v>
      </c>
      <c r="C447" s="28" t="s">
        <v>731</v>
      </c>
      <c r="D447" s="28" t="s">
        <v>214</v>
      </c>
      <c r="E447" s="9">
        <v>8000</v>
      </c>
      <c r="F447" s="9">
        <v>0</v>
      </c>
      <c r="G447" s="28" t="s">
        <v>484</v>
      </c>
      <c r="H447" s="28" t="s">
        <v>681</v>
      </c>
      <c r="I447" s="23">
        <v>43069</v>
      </c>
    </row>
    <row r="448" spans="2:9" ht="90" thickBot="1">
      <c r="B448" s="9" t="s">
        <v>735</v>
      </c>
      <c r="C448" s="28" t="s">
        <v>731</v>
      </c>
      <c r="D448" s="28" t="s">
        <v>214</v>
      </c>
      <c r="E448" s="9">
        <v>8000</v>
      </c>
      <c r="F448" s="9">
        <v>0</v>
      </c>
      <c r="G448" s="28" t="s">
        <v>484</v>
      </c>
      <c r="H448" s="28" t="s">
        <v>681</v>
      </c>
      <c r="I448" s="23">
        <v>43069</v>
      </c>
    </row>
    <row r="449" spans="2:9" ht="90" thickBot="1">
      <c r="B449" s="9" t="s">
        <v>736</v>
      </c>
      <c r="C449" s="28" t="s">
        <v>731</v>
      </c>
      <c r="D449" s="28" t="s">
        <v>214</v>
      </c>
      <c r="E449" s="9">
        <v>8000</v>
      </c>
      <c r="F449" s="9">
        <v>0</v>
      </c>
      <c r="G449" s="28" t="s">
        <v>484</v>
      </c>
      <c r="H449" s="28" t="s">
        <v>681</v>
      </c>
      <c r="I449" s="23">
        <v>43069</v>
      </c>
    </row>
    <row r="450" spans="2:9" ht="90" thickBot="1">
      <c r="B450" s="9" t="s">
        <v>737</v>
      </c>
      <c r="C450" s="28" t="s">
        <v>731</v>
      </c>
      <c r="D450" s="28" t="s">
        <v>214</v>
      </c>
      <c r="E450" s="9">
        <v>8000</v>
      </c>
      <c r="F450" s="9">
        <v>0</v>
      </c>
      <c r="G450" s="28" t="s">
        <v>484</v>
      </c>
      <c r="H450" s="28" t="s">
        <v>681</v>
      </c>
      <c r="I450" s="23">
        <v>43069</v>
      </c>
    </row>
    <row r="451" spans="2:9" ht="90" thickBot="1">
      <c r="B451" s="9" t="s">
        <v>738</v>
      </c>
      <c r="C451" s="28" t="s">
        <v>739</v>
      </c>
      <c r="D451" s="28" t="s">
        <v>713</v>
      </c>
      <c r="E451" s="9">
        <v>4500</v>
      </c>
      <c r="F451" s="9">
        <v>0</v>
      </c>
      <c r="G451" s="28" t="s">
        <v>484</v>
      </c>
      <c r="H451" s="28" t="s">
        <v>681</v>
      </c>
      <c r="I451" s="23">
        <v>43069</v>
      </c>
    </row>
    <row r="452" spans="2:9" ht="90" thickBot="1">
      <c r="B452" s="9" t="s">
        <v>740</v>
      </c>
      <c r="C452" s="28" t="s">
        <v>741</v>
      </c>
      <c r="D452" s="28" t="s">
        <v>214</v>
      </c>
      <c r="E452" s="9">
        <v>5500</v>
      </c>
      <c r="F452" s="9">
        <v>0</v>
      </c>
      <c r="G452" s="28" t="s">
        <v>484</v>
      </c>
      <c r="H452" s="28" t="s">
        <v>681</v>
      </c>
      <c r="I452" s="23">
        <v>43069</v>
      </c>
    </row>
    <row r="453" spans="2:9" ht="90" thickBot="1">
      <c r="B453" s="9" t="s">
        <v>742</v>
      </c>
      <c r="C453" s="28" t="s">
        <v>741</v>
      </c>
      <c r="D453" s="28" t="s">
        <v>214</v>
      </c>
      <c r="E453" s="9">
        <v>5500</v>
      </c>
      <c r="F453" s="9">
        <v>0</v>
      </c>
      <c r="G453" s="28" t="s">
        <v>484</v>
      </c>
      <c r="H453" s="28" t="s">
        <v>681</v>
      </c>
      <c r="I453" s="23">
        <v>43069</v>
      </c>
    </row>
    <row r="454" spans="2:9" ht="90" thickBot="1">
      <c r="B454" s="9" t="s">
        <v>743</v>
      </c>
      <c r="C454" s="28" t="s">
        <v>741</v>
      </c>
      <c r="D454" s="28" t="s">
        <v>713</v>
      </c>
      <c r="E454" s="9">
        <v>5500</v>
      </c>
      <c r="F454" s="9">
        <v>0</v>
      </c>
      <c r="G454" s="28" t="s">
        <v>484</v>
      </c>
      <c r="H454" s="28" t="s">
        <v>681</v>
      </c>
      <c r="I454" s="23">
        <v>43069</v>
      </c>
    </row>
    <row r="455" spans="2:9" ht="90" thickBot="1">
      <c r="B455" s="9" t="s">
        <v>744</v>
      </c>
      <c r="C455" s="28" t="s">
        <v>741</v>
      </c>
      <c r="D455" s="28" t="s">
        <v>713</v>
      </c>
      <c r="E455" s="9">
        <v>5500</v>
      </c>
      <c r="F455" s="9">
        <v>0</v>
      </c>
      <c r="G455" s="28" t="s">
        <v>484</v>
      </c>
      <c r="H455" s="28" t="s">
        <v>681</v>
      </c>
      <c r="I455" s="23">
        <v>43069</v>
      </c>
    </row>
    <row r="456" spans="2:9" ht="90" thickBot="1">
      <c r="B456" s="9" t="s">
        <v>745</v>
      </c>
      <c r="C456" s="28" t="s">
        <v>746</v>
      </c>
      <c r="D456" s="28" t="s">
        <v>214</v>
      </c>
      <c r="E456" s="9">
        <v>14000</v>
      </c>
      <c r="F456" s="9">
        <v>0</v>
      </c>
      <c r="G456" s="28" t="s">
        <v>484</v>
      </c>
      <c r="H456" s="28" t="s">
        <v>681</v>
      </c>
      <c r="I456" s="23">
        <v>43069</v>
      </c>
    </row>
    <row r="457" spans="2:9" ht="90" thickBot="1">
      <c r="B457" s="9" t="s">
        <v>747</v>
      </c>
      <c r="C457" s="28" t="s">
        <v>748</v>
      </c>
      <c r="D457" s="28" t="s">
        <v>713</v>
      </c>
      <c r="E457" s="9">
        <v>14000</v>
      </c>
      <c r="F457" s="9">
        <v>0</v>
      </c>
      <c r="G457" s="28" t="s">
        <v>484</v>
      </c>
      <c r="H457" s="28" t="s">
        <v>681</v>
      </c>
      <c r="I457" s="23">
        <v>43069</v>
      </c>
    </row>
    <row r="458" spans="2:9" ht="90" thickBot="1">
      <c r="B458" s="9" t="s">
        <v>749</v>
      </c>
      <c r="C458" s="28" t="s">
        <v>750</v>
      </c>
      <c r="D458" s="28" t="s">
        <v>214</v>
      </c>
      <c r="E458" s="9">
        <v>14000</v>
      </c>
      <c r="F458" s="9">
        <v>0</v>
      </c>
      <c r="G458" s="28" t="s">
        <v>484</v>
      </c>
      <c r="H458" s="28" t="s">
        <v>681</v>
      </c>
      <c r="I458" s="23">
        <v>43069</v>
      </c>
    </row>
    <row r="459" spans="2:9" ht="90" thickBot="1">
      <c r="B459" s="9" t="s">
        <v>751</v>
      </c>
      <c r="C459" s="28" t="s">
        <v>752</v>
      </c>
      <c r="D459" s="28" t="s">
        <v>713</v>
      </c>
      <c r="E459" s="9">
        <v>14000</v>
      </c>
      <c r="F459" s="9">
        <v>0</v>
      </c>
      <c r="G459" s="28" t="s">
        <v>484</v>
      </c>
      <c r="H459" s="28" t="s">
        <v>681</v>
      </c>
      <c r="I459" s="23">
        <v>43069</v>
      </c>
    </row>
    <row r="460" spans="2:9" ht="90" thickBot="1">
      <c r="B460" s="9" t="s">
        <v>753</v>
      </c>
      <c r="C460" s="28" t="s">
        <v>754</v>
      </c>
      <c r="D460" s="28" t="s">
        <v>358</v>
      </c>
      <c r="E460" s="9">
        <v>26000</v>
      </c>
      <c r="F460" s="9">
        <v>0</v>
      </c>
      <c r="G460" s="28" t="s">
        <v>484</v>
      </c>
      <c r="H460" s="28" t="s">
        <v>681</v>
      </c>
      <c r="I460" s="23">
        <v>43069</v>
      </c>
    </row>
    <row r="461" spans="2:9" ht="90" thickBot="1">
      <c r="B461" s="9" t="s">
        <v>755</v>
      </c>
      <c r="C461" s="28" t="s">
        <v>756</v>
      </c>
      <c r="D461" s="28" t="s">
        <v>552</v>
      </c>
      <c r="E461" s="9">
        <v>21990</v>
      </c>
      <c r="F461" s="9">
        <v>0</v>
      </c>
      <c r="G461" s="28" t="s">
        <v>484</v>
      </c>
      <c r="H461" s="28" t="s">
        <v>681</v>
      </c>
      <c r="I461" s="23">
        <v>43150</v>
      </c>
    </row>
    <row r="462" spans="2:9" ht="90" thickBot="1">
      <c r="B462" s="9" t="s">
        <v>757</v>
      </c>
      <c r="C462" s="28" t="s">
        <v>758</v>
      </c>
      <c r="D462" s="28" t="s">
        <v>552</v>
      </c>
      <c r="E462" s="9">
        <v>45363.83</v>
      </c>
      <c r="F462" s="9">
        <v>0</v>
      </c>
      <c r="G462" s="28" t="s">
        <v>484</v>
      </c>
      <c r="H462" s="28" t="s">
        <v>681</v>
      </c>
      <c r="I462" s="23">
        <v>43248</v>
      </c>
    </row>
    <row r="463" spans="2:9" ht="90" thickBot="1">
      <c r="B463" s="9" t="s">
        <v>759</v>
      </c>
      <c r="C463" s="28" t="s">
        <v>760</v>
      </c>
      <c r="D463" s="28" t="s">
        <v>552</v>
      </c>
      <c r="E463" s="9">
        <v>756200</v>
      </c>
      <c r="F463" s="9">
        <v>743596.67</v>
      </c>
      <c r="G463" s="28" t="s">
        <v>484</v>
      </c>
      <c r="H463" s="28" t="s">
        <v>681</v>
      </c>
      <c r="I463" s="23">
        <v>43237</v>
      </c>
    </row>
    <row r="464" spans="2:9" ht="86.25" customHeight="1">
      <c r="B464" s="22" t="s">
        <v>761</v>
      </c>
      <c r="C464" s="36" t="s">
        <v>762</v>
      </c>
      <c r="D464" s="36" t="s">
        <v>552</v>
      </c>
      <c r="E464" s="22">
        <v>12690</v>
      </c>
      <c r="F464" s="22">
        <v>0</v>
      </c>
      <c r="G464" s="36" t="s">
        <v>484</v>
      </c>
      <c r="H464" s="36" t="s">
        <v>681</v>
      </c>
      <c r="I464" s="39">
        <v>43276</v>
      </c>
    </row>
    <row r="465" spans="2:9" ht="15.75" thickBot="1">
      <c r="B465" s="14"/>
      <c r="C465" s="31"/>
      <c r="D465" s="31"/>
      <c r="E465" s="14"/>
      <c r="F465" s="14"/>
      <c r="G465" s="31"/>
      <c r="H465" s="31"/>
      <c r="I465" s="23"/>
    </row>
    <row r="466" spans="2:9" ht="60.75" customHeight="1">
      <c r="B466" s="22" t="s">
        <v>763</v>
      </c>
      <c r="C466" s="36" t="s">
        <v>764</v>
      </c>
      <c r="D466" s="36" t="s">
        <v>387</v>
      </c>
      <c r="E466" s="22">
        <v>48660</v>
      </c>
      <c r="F466" s="22">
        <v>48660</v>
      </c>
      <c r="G466" s="36" t="s">
        <v>484</v>
      </c>
      <c r="H466" s="36" t="s">
        <v>681</v>
      </c>
      <c r="I466" s="22" t="s">
        <v>765</v>
      </c>
    </row>
    <row r="467" spans="2:9" ht="15.75" thickBot="1">
      <c r="B467" s="14"/>
      <c r="C467" s="31"/>
      <c r="D467" s="31"/>
      <c r="E467" s="14"/>
      <c r="F467" s="14"/>
      <c r="G467" s="31"/>
      <c r="H467" s="31"/>
      <c r="I467" s="14"/>
    </row>
    <row r="468" spans="2:9" ht="60.75" customHeight="1">
      <c r="B468" s="22" t="s">
        <v>766</v>
      </c>
      <c r="C468" s="37" t="s">
        <v>767</v>
      </c>
      <c r="D468" s="36" t="s">
        <v>387</v>
      </c>
      <c r="E468" s="22">
        <v>27900</v>
      </c>
      <c r="F468" s="22">
        <v>27900</v>
      </c>
      <c r="G468" s="36" t="s">
        <v>484</v>
      </c>
      <c r="H468" s="36" t="s">
        <v>681</v>
      </c>
      <c r="I468" s="22" t="s">
        <v>765</v>
      </c>
    </row>
    <row r="469" spans="2:9" ht="15.75" thickBot="1">
      <c r="B469" s="14"/>
      <c r="C469" s="38"/>
      <c r="D469" s="31"/>
      <c r="E469" s="14"/>
      <c r="F469" s="14"/>
      <c r="G469" s="31"/>
      <c r="H469" s="31"/>
      <c r="I469" s="14"/>
    </row>
    <row r="470" spans="2:9" ht="90" thickBot="1">
      <c r="B470" s="9" t="s">
        <v>768</v>
      </c>
      <c r="C470" s="28" t="s">
        <v>769</v>
      </c>
      <c r="D470" s="28" t="s">
        <v>387</v>
      </c>
      <c r="E470" s="9">
        <v>27800</v>
      </c>
      <c r="F470" s="9">
        <v>27800</v>
      </c>
      <c r="G470" s="28" t="s">
        <v>484</v>
      </c>
      <c r="H470" s="28" t="s">
        <v>681</v>
      </c>
      <c r="I470" s="14" t="s">
        <v>765</v>
      </c>
    </row>
    <row r="471" spans="2:9" ht="90" thickBot="1">
      <c r="B471" s="9" t="s">
        <v>770</v>
      </c>
      <c r="C471" s="28" t="s">
        <v>771</v>
      </c>
      <c r="D471" s="28" t="s">
        <v>387</v>
      </c>
      <c r="E471" s="9">
        <v>24900</v>
      </c>
      <c r="F471" s="9">
        <v>24900</v>
      </c>
      <c r="G471" s="28" t="s">
        <v>484</v>
      </c>
      <c r="H471" s="28" t="s">
        <v>681</v>
      </c>
      <c r="I471" s="14" t="s">
        <v>765</v>
      </c>
    </row>
    <row r="472" spans="2:9" ht="60.75" customHeight="1">
      <c r="B472" s="22" t="s">
        <v>772</v>
      </c>
      <c r="C472" s="37" t="s">
        <v>773</v>
      </c>
      <c r="D472" s="36" t="s">
        <v>387</v>
      </c>
      <c r="E472" s="22">
        <v>23300</v>
      </c>
      <c r="F472" s="22">
        <v>23300</v>
      </c>
      <c r="G472" s="36" t="s">
        <v>484</v>
      </c>
      <c r="H472" s="36" t="s">
        <v>681</v>
      </c>
      <c r="I472" s="22" t="s">
        <v>765</v>
      </c>
    </row>
    <row r="473" spans="2:9" ht="15.75" thickBot="1">
      <c r="B473" s="14"/>
      <c r="C473" s="38"/>
      <c r="D473" s="31"/>
      <c r="E473" s="14"/>
      <c r="F473" s="14"/>
      <c r="G473" s="31"/>
      <c r="H473" s="31"/>
      <c r="I473" s="14"/>
    </row>
    <row r="474" spans="2:9" ht="60.75" customHeight="1">
      <c r="B474" s="22" t="s">
        <v>774</v>
      </c>
      <c r="C474" s="36" t="s">
        <v>775</v>
      </c>
      <c r="D474" s="36" t="s">
        <v>387</v>
      </c>
      <c r="E474" s="22">
        <v>19800</v>
      </c>
      <c r="F474" s="22">
        <v>19800</v>
      </c>
      <c r="G474" s="36" t="s">
        <v>484</v>
      </c>
      <c r="H474" s="36" t="s">
        <v>681</v>
      </c>
      <c r="I474" s="22" t="s">
        <v>765</v>
      </c>
    </row>
    <row r="475" spans="2:9" ht="15.75" thickBot="1">
      <c r="B475" s="14"/>
      <c r="C475" s="31"/>
      <c r="D475" s="31"/>
      <c r="E475" s="14"/>
      <c r="F475" s="14"/>
      <c r="G475" s="31"/>
      <c r="H475" s="31"/>
      <c r="I475" s="14"/>
    </row>
    <row r="476" spans="2:9" ht="60.75" customHeight="1">
      <c r="B476" s="22" t="s">
        <v>776</v>
      </c>
      <c r="C476" s="36" t="s">
        <v>777</v>
      </c>
      <c r="D476" s="36" t="s">
        <v>387</v>
      </c>
      <c r="E476" s="22">
        <v>17100</v>
      </c>
      <c r="F476" s="22">
        <v>17100</v>
      </c>
      <c r="G476" s="36" t="s">
        <v>484</v>
      </c>
      <c r="H476" s="36" t="s">
        <v>681</v>
      </c>
      <c r="I476" s="22" t="s">
        <v>765</v>
      </c>
    </row>
    <row r="477" spans="2:9" ht="15.75" thickBot="1">
      <c r="B477" s="14"/>
      <c r="C477" s="31"/>
      <c r="D477" s="31"/>
      <c r="E477" s="14"/>
      <c r="F477" s="14"/>
      <c r="G477" s="31"/>
      <c r="H477" s="31"/>
      <c r="I477" s="14"/>
    </row>
    <row r="478" spans="2:9" ht="60.75" customHeight="1">
      <c r="B478" s="22" t="s">
        <v>778</v>
      </c>
      <c r="C478" s="36" t="s">
        <v>779</v>
      </c>
      <c r="D478" s="36" t="s">
        <v>387</v>
      </c>
      <c r="E478" s="22">
        <v>36400</v>
      </c>
      <c r="F478" s="22">
        <v>36400</v>
      </c>
      <c r="G478" s="36" t="s">
        <v>484</v>
      </c>
      <c r="H478" s="36" t="s">
        <v>681</v>
      </c>
      <c r="I478" s="22" t="s">
        <v>765</v>
      </c>
    </row>
    <row r="479" spans="2:9" ht="15.75" thickBot="1">
      <c r="B479" s="14"/>
      <c r="C479" s="31"/>
      <c r="D479" s="31"/>
      <c r="E479" s="14"/>
      <c r="F479" s="14"/>
      <c r="G479" s="31"/>
      <c r="H479" s="31"/>
      <c r="I479" s="14"/>
    </row>
    <row r="480" spans="2:9" ht="90" thickBot="1">
      <c r="B480" s="9" t="s">
        <v>780</v>
      </c>
      <c r="C480" s="28" t="s">
        <v>781</v>
      </c>
      <c r="D480" s="28" t="s">
        <v>387</v>
      </c>
      <c r="E480" s="9">
        <v>19800</v>
      </c>
      <c r="F480" s="9">
        <v>19800</v>
      </c>
      <c r="G480" s="28" t="s">
        <v>484</v>
      </c>
      <c r="H480" s="28" t="s">
        <v>681</v>
      </c>
      <c r="I480" s="14" t="s">
        <v>765</v>
      </c>
    </row>
    <row r="481" spans="1:13" ht="90" thickBot="1">
      <c r="B481" s="9" t="s">
        <v>782</v>
      </c>
      <c r="C481" s="28" t="s">
        <v>783</v>
      </c>
      <c r="D481" s="28" t="s">
        <v>387</v>
      </c>
      <c r="E481" s="9">
        <v>81600</v>
      </c>
      <c r="F481" s="9">
        <v>81600</v>
      </c>
      <c r="G481" s="28" t="s">
        <v>484</v>
      </c>
      <c r="H481" s="28" t="s">
        <v>681</v>
      </c>
      <c r="I481" s="31" t="s">
        <v>765</v>
      </c>
    </row>
    <row r="482" spans="1:13" ht="90" thickBot="1">
      <c r="B482" s="9" t="s">
        <v>784</v>
      </c>
      <c r="C482" s="28" t="s">
        <v>785</v>
      </c>
      <c r="D482" s="28" t="s">
        <v>387</v>
      </c>
      <c r="E482" s="9">
        <v>7500</v>
      </c>
      <c r="F482" s="9">
        <v>7500</v>
      </c>
      <c r="G482" s="28" t="s">
        <v>484</v>
      </c>
      <c r="H482" s="28" t="s">
        <v>681</v>
      </c>
      <c r="I482" s="31" t="s">
        <v>765</v>
      </c>
    </row>
    <row r="483" spans="1:13" ht="90" thickBot="1">
      <c r="B483" s="9" t="s">
        <v>786</v>
      </c>
      <c r="C483" s="28" t="s">
        <v>787</v>
      </c>
      <c r="D483" s="28" t="s">
        <v>387</v>
      </c>
      <c r="E483" s="9">
        <v>10800</v>
      </c>
      <c r="F483" s="9">
        <v>10800</v>
      </c>
      <c r="G483" s="28" t="s">
        <v>484</v>
      </c>
      <c r="H483" s="9" t="s">
        <v>681</v>
      </c>
      <c r="I483" s="31" t="s">
        <v>765</v>
      </c>
    </row>
    <row r="484" spans="1:13" ht="90" thickBot="1">
      <c r="B484" s="9" t="s">
        <v>788</v>
      </c>
      <c r="C484" s="28" t="s">
        <v>789</v>
      </c>
      <c r="D484" s="28" t="s">
        <v>790</v>
      </c>
      <c r="E484" s="9">
        <v>800000</v>
      </c>
      <c r="F484" s="9">
        <v>800000</v>
      </c>
      <c r="G484" s="28" t="s">
        <v>484</v>
      </c>
      <c r="H484" s="9" t="s">
        <v>681</v>
      </c>
      <c r="I484" s="31" t="s">
        <v>791</v>
      </c>
    </row>
    <row r="485" spans="1:13" ht="19.5" thickBot="1">
      <c r="B485" s="9" t="s">
        <v>792</v>
      </c>
      <c r="C485" s="30"/>
      <c r="D485" s="30"/>
      <c r="E485" s="17"/>
      <c r="F485" s="17"/>
      <c r="G485" s="30"/>
      <c r="H485" s="17"/>
      <c r="I485" s="32"/>
    </row>
    <row r="486" spans="1:13" ht="15.75">
      <c r="B486" s="33"/>
    </row>
    <row r="487" spans="1:13" ht="15.75">
      <c r="B487" s="34"/>
    </row>
    <row r="488" spans="1:13" ht="15.75">
      <c r="B488" s="34"/>
    </row>
    <row r="489" spans="1:13" ht="15" customHeight="1">
      <c r="A489" s="193" t="s">
        <v>1069</v>
      </c>
      <c r="B489" s="193"/>
      <c r="C489" s="193"/>
      <c r="D489" s="193"/>
      <c r="E489" s="193"/>
      <c r="F489" s="193"/>
      <c r="G489" s="193"/>
      <c r="H489" s="193"/>
      <c r="I489" s="193"/>
      <c r="J489" s="193"/>
      <c r="K489" s="193"/>
      <c r="L489" s="193"/>
      <c r="M489" s="193"/>
    </row>
    <row r="490" spans="1:13" ht="18.75">
      <c r="B490" s="35"/>
    </row>
    <row r="491" spans="1:13" ht="1.5" customHeight="1" thickBot="1">
      <c r="B491" s="1"/>
    </row>
    <row r="492" spans="1:13" ht="89.25" customHeight="1" thickBot="1">
      <c r="B492" s="21" t="s">
        <v>9</v>
      </c>
      <c r="C492" s="22" t="s">
        <v>794</v>
      </c>
      <c r="D492" s="22" t="s">
        <v>11</v>
      </c>
      <c r="E492" s="22" t="s">
        <v>795</v>
      </c>
      <c r="F492" s="22" t="s">
        <v>796</v>
      </c>
      <c r="G492" s="22" t="s">
        <v>797</v>
      </c>
      <c r="H492" s="190" t="s">
        <v>798</v>
      </c>
      <c r="I492" s="191"/>
      <c r="J492" s="22" t="s">
        <v>799</v>
      </c>
    </row>
    <row r="493" spans="1:13" ht="51">
      <c r="B493" s="10" t="s">
        <v>793</v>
      </c>
      <c r="C493" s="13"/>
      <c r="D493" s="13"/>
      <c r="E493" s="13"/>
      <c r="F493" s="13"/>
      <c r="G493" s="13"/>
      <c r="H493" s="10" t="s">
        <v>801</v>
      </c>
      <c r="I493" s="10" t="s">
        <v>803</v>
      </c>
      <c r="J493" s="13" t="s">
        <v>800</v>
      </c>
    </row>
    <row r="494" spans="1:13" ht="15.75" thickBot="1">
      <c r="B494" s="18"/>
      <c r="C494" s="14"/>
      <c r="D494" s="14"/>
      <c r="E494" s="14"/>
      <c r="F494" s="14"/>
      <c r="G494" s="14"/>
      <c r="H494" s="9" t="s">
        <v>802</v>
      </c>
      <c r="I494" s="9" t="s">
        <v>802</v>
      </c>
      <c r="J494" s="55"/>
    </row>
    <row r="495" spans="1:13" ht="51" customHeight="1">
      <c r="B495" s="13">
        <v>1</v>
      </c>
      <c r="C495" s="22" t="s">
        <v>484</v>
      </c>
      <c r="D495" s="22" t="s">
        <v>804</v>
      </c>
      <c r="E495" s="22">
        <v>6102021346</v>
      </c>
      <c r="F495" s="22" t="s">
        <v>805</v>
      </c>
      <c r="G495" s="10" t="s">
        <v>806</v>
      </c>
      <c r="H495" s="22">
        <v>91811919.409999996</v>
      </c>
      <c r="I495" s="22">
        <v>68844607.569999993</v>
      </c>
      <c r="J495" s="13">
        <v>25</v>
      </c>
    </row>
    <row r="496" spans="1:13" ht="255.75" thickBot="1">
      <c r="B496" s="14"/>
      <c r="C496" s="14"/>
      <c r="D496" s="14"/>
      <c r="E496" s="14"/>
      <c r="F496" s="14"/>
      <c r="G496" s="9" t="s">
        <v>807</v>
      </c>
      <c r="H496" s="14"/>
      <c r="I496" s="14"/>
      <c r="J496" s="14"/>
    </row>
    <row r="497" spans="2:10" ht="217.5" thickBot="1">
      <c r="B497" s="9">
        <v>2</v>
      </c>
      <c r="C497" s="9" t="s">
        <v>808</v>
      </c>
      <c r="D497" s="9" t="s">
        <v>809</v>
      </c>
      <c r="E497" s="9">
        <v>6102019192</v>
      </c>
      <c r="F497" s="9" t="s">
        <v>810</v>
      </c>
      <c r="G497" s="9" t="s">
        <v>811</v>
      </c>
      <c r="H497" s="9">
        <v>14381306.93</v>
      </c>
      <c r="I497" s="9">
        <v>965249.14</v>
      </c>
      <c r="J497" s="14">
        <v>29.5</v>
      </c>
    </row>
    <row r="498" spans="2:10" ht="141" thickBot="1">
      <c r="B498" s="9">
        <v>3</v>
      </c>
      <c r="C498" s="9" t="s">
        <v>812</v>
      </c>
      <c r="D498" s="9" t="s">
        <v>804</v>
      </c>
      <c r="E498" s="9">
        <v>6102071925</v>
      </c>
      <c r="F498" s="9" t="s">
        <v>1140</v>
      </c>
      <c r="G498" s="9" t="s">
        <v>1141</v>
      </c>
      <c r="H498" s="9"/>
      <c r="I498" s="9"/>
      <c r="J498" s="14">
        <v>4</v>
      </c>
    </row>
    <row r="499" spans="2:10" ht="15.75">
      <c r="B499" s="1"/>
    </row>
    <row r="500" spans="2:10" ht="18.75">
      <c r="B500" s="2"/>
    </row>
  </sheetData>
  <mergeCells count="18">
    <mergeCell ref="B1:L1"/>
    <mergeCell ref="B2:L2"/>
    <mergeCell ref="B3:L3"/>
    <mergeCell ref="B4:L4"/>
    <mergeCell ref="B5:L5"/>
    <mergeCell ref="B13:L13"/>
    <mergeCell ref="B6:L6"/>
    <mergeCell ref="B61:L61"/>
    <mergeCell ref="B203:L203"/>
    <mergeCell ref="H492:I492"/>
    <mergeCell ref="B14:L14"/>
    <mergeCell ref="B18:L18"/>
    <mergeCell ref="A212:M212"/>
    <mergeCell ref="A489:M489"/>
    <mergeCell ref="B9:L9"/>
    <mergeCell ref="B10:L10"/>
    <mergeCell ref="B11:L11"/>
    <mergeCell ref="B12:L1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900"/>
  <sheetViews>
    <sheetView topLeftCell="A154" zoomScale="75" zoomScaleNormal="75" workbookViewId="0">
      <selection activeCell="Q164" sqref="Q164"/>
    </sheetView>
  </sheetViews>
  <sheetFormatPr defaultRowHeight="15"/>
  <cols>
    <col min="1" max="1" width="3.42578125" customWidth="1"/>
    <col min="2" max="2" width="12.28515625" customWidth="1"/>
    <col min="3" max="3" width="30.28515625" customWidth="1"/>
    <col min="4" max="4" width="34.7109375" customWidth="1"/>
    <col min="5" max="5" width="30.42578125" customWidth="1"/>
    <col min="6" max="6" width="23.5703125" customWidth="1"/>
    <col min="7" max="7" width="31.28515625" customWidth="1"/>
    <col min="8" max="8" width="27" customWidth="1"/>
    <col min="9" max="9" width="25.7109375" customWidth="1"/>
    <col min="10" max="10" width="29.5703125" customWidth="1"/>
    <col min="11" max="11" width="21" customWidth="1"/>
    <col min="12" max="12" width="20.42578125" customWidth="1"/>
    <col min="13" max="13" width="14.28515625" customWidth="1"/>
  </cols>
  <sheetData>
    <row r="1" spans="1:39" ht="18.75">
      <c r="D1" s="126"/>
      <c r="E1" s="127"/>
      <c r="F1" s="127"/>
      <c r="G1" s="125"/>
    </row>
    <row r="2" spans="1:39">
      <c r="B2" s="124"/>
      <c r="C2" s="124"/>
      <c r="D2" s="124"/>
      <c r="E2" s="124"/>
      <c r="F2" s="121"/>
      <c r="G2" s="124"/>
      <c r="H2" s="124"/>
      <c r="I2" s="124"/>
      <c r="J2" s="124"/>
      <c r="K2" s="124"/>
    </row>
    <row r="4" spans="1:39">
      <c r="B4" s="204" t="s">
        <v>1457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39" ht="80.25" customHeight="1">
      <c r="B5" s="143" t="s">
        <v>1803</v>
      </c>
      <c r="C5" s="143" t="s">
        <v>10</v>
      </c>
      <c r="D5" s="143" t="s">
        <v>11</v>
      </c>
      <c r="E5" s="143" t="s">
        <v>12</v>
      </c>
      <c r="F5" s="144" t="s">
        <v>13</v>
      </c>
      <c r="G5" s="143" t="s">
        <v>14</v>
      </c>
      <c r="H5" s="143" t="s">
        <v>15</v>
      </c>
      <c r="I5" s="143" t="s">
        <v>16</v>
      </c>
      <c r="J5" s="143" t="s">
        <v>17</v>
      </c>
      <c r="K5" s="143" t="s">
        <v>18</v>
      </c>
      <c r="L5" s="143" t="s">
        <v>19</v>
      </c>
    </row>
    <row r="6" spans="1:39" ht="94.5">
      <c r="A6" t="s">
        <v>1321</v>
      </c>
      <c r="B6" s="136">
        <v>1</v>
      </c>
      <c r="C6" s="136" t="s">
        <v>1817</v>
      </c>
      <c r="D6" s="136" t="s">
        <v>115</v>
      </c>
      <c r="E6" s="136" t="s">
        <v>1706</v>
      </c>
      <c r="F6" s="137">
        <v>276.60000000000002</v>
      </c>
      <c r="G6" s="137">
        <v>888673.54</v>
      </c>
      <c r="H6" s="137">
        <v>0</v>
      </c>
      <c r="I6" s="136" t="s">
        <v>118</v>
      </c>
      <c r="J6" s="136" t="s">
        <v>33</v>
      </c>
      <c r="K6" s="136" t="s">
        <v>96</v>
      </c>
      <c r="L6" s="136" t="s">
        <v>28</v>
      </c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</row>
    <row r="7" spans="1:39" ht="94.5">
      <c r="B7" s="136">
        <v>2</v>
      </c>
      <c r="C7" s="136" t="s">
        <v>1817</v>
      </c>
      <c r="D7" s="136" t="s">
        <v>119</v>
      </c>
      <c r="E7" s="136" t="s">
        <v>1707</v>
      </c>
      <c r="F7" s="137">
        <v>180.8</v>
      </c>
      <c r="G7" s="137">
        <v>157523.68</v>
      </c>
      <c r="H7" s="137">
        <v>0</v>
      </c>
      <c r="I7" s="136" t="s">
        <v>122</v>
      </c>
      <c r="J7" s="136" t="s">
        <v>33</v>
      </c>
      <c r="K7" s="136" t="s">
        <v>96</v>
      </c>
      <c r="L7" s="136" t="s">
        <v>28</v>
      </c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</row>
    <row r="8" spans="1:39" ht="94.5">
      <c r="B8" s="136">
        <v>3</v>
      </c>
      <c r="C8" s="136" t="s">
        <v>1817</v>
      </c>
      <c r="D8" s="136" t="s">
        <v>22</v>
      </c>
      <c r="E8" s="136" t="s">
        <v>1708</v>
      </c>
      <c r="F8" s="137">
        <v>833.8</v>
      </c>
      <c r="G8" s="137">
        <v>7482359.25</v>
      </c>
      <c r="H8" s="137">
        <v>0</v>
      </c>
      <c r="I8" s="136" t="s">
        <v>118</v>
      </c>
      <c r="J8" s="136" t="s">
        <v>1826</v>
      </c>
      <c r="K8" s="136" t="s">
        <v>96</v>
      </c>
      <c r="L8" s="136" t="s">
        <v>28</v>
      </c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</row>
    <row r="9" spans="1:39" ht="57.75" customHeight="1">
      <c r="B9" s="136">
        <v>4</v>
      </c>
      <c r="C9" s="136" t="s">
        <v>1481</v>
      </c>
      <c r="D9" s="136" t="s">
        <v>127</v>
      </c>
      <c r="E9" s="136" t="s">
        <v>1709</v>
      </c>
      <c r="F9" s="137">
        <v>131.5</v>
      </c>
      <c r="G9" s="137">
        <v>60837.9</v>
      </c>
      <c r="H9" s="137">
        <v>0</v>
      </c>
      <c r="I9" s="136" t="s">
        <v>130</v>
      </c>
      <c r="J9" s="136" t="s">
        <v>33</v>
      </c>
      <c r="K9" s="136" t="s">
        <v>131</v>
      </c>
      <c r="L9" s="136" t="s">
        <v>28</v>
      </c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</row>
    <row r="10" spans="1:39" ht="69" customHeight="1">
      <c r="B10" s="136">
        <v>5</v>
      </c>
      <c r="C10" s="136" t="s">
        <v>132</v>
      </c>
      <c r="D10" s="136" t="s">
        <v>133</v>
      </c>
      <c r="E10" s="136" t="s">
        <v>1710</v>
      </c>
      <c r="F10" s="137">
        <v>26</v>
      </c>
      <c r="G10" s="137">
        <v>724</v>
      </c>
      <c r="H10" s="137">
        <v>0</v>
      </c>
      <c r="I10" s="136" t="s">
        <v>136</v>
      </c>
      <c r="J10" s="136" t="s">
        <v>137</v>
      </c>
      <c r="K10" s="136" t="s">
        <v>40</v>
      </c>
      <c r="L10" s="136" t="s">
        <v>28</v>
      </c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</row>
    <row r="11" spans="1:39" ht="80.25" customHeight="1">
      <c r="B11" s="136">
        <v>6</v>
      </c>
      <c r="C11" s="136" t="s">
        <v>138</v>
      </c>
      <c r="D11" s="136" t="s">
        <v>139</v>
      </c>
      <c r="E11" s="136" t="s">
        <v>140</v>
      </c>
      <c r="F11" s="137">
        <v>315.2</v>
      </c>
      <c r="G11" s="137">
        <v>499</v>
      </c>
      <c r="H11" s="137">
        <v>0</v>
      </c>
      <c r="I11" s="136" t="s">
        <v>142</v>
      </c>
      <c r="J11" s="136" t="s">
        <v>137</v>
      </c>
      <c r="K11" s="136" t="s">
        <v>40</v>
      </c>
      <c r="L11" s="136" t="s">
        <v>28</v>
      </c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</row>
    <row r="12" spans="1:39" ht="126.75" customHeight="1">
      <c r="B12" s="136">
        <v>7</v>
      </c>
      <c r="C12" s="136" t="s">
        <v>143</v>
      </c>
      <c r="D12" s="136" t="s">
        <v>144</v>
      </c>
      <c r="E12" s="136" t="s">
        <v>1607</v>
      </c>
      <c r="F12" s="137">
        <v>12.95</v>
      </c>
      <c r="G12" s="137">
        <v>108</v>
      </c>
      <c r="H12" s="137">
        <v>0</v>
      </c>
      <c r="I12" s="138">
        <v>45061</v>
      </c>
      <c r="J12" s="136" t="s">
        <v>1824</v>
      </c>
      <c r="K12" s="136" t="s">
        <v>1626</v>
      </c>
      <c r="L12" s="136" t="s">
        <v>28</v>
      </c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</row>
    <row r="13" spans="1:39" ht="111.75" customHeight="1">
      <c r="B13" s="136">
        <v>8</v>
      </c>
      <c r="C13" s="136" t="s">
        <v>148</v>
      </c>
      <c r="D13" s="136" t="s">
        <v>149</v>
      </c>
      <c r="E13" s="136" t="s">
        <v>1835</v>
      </c>
      <c r="F13" s="137">
        <v>116.8</v>
      </c>
      <c r="G13" s="137">
        <v>857</v>
      </c>
      <c r="H13" s="137">
        <v>0</v>
      </c>
      <c r="I13" s="138">
        <v>45112</v>
      </c>
      <c r="J13" s="136" t="s">
        <v>1842</v>
      </c>
      <c r="K13" s="136" t="s">
        <v>1626</v>
      </c>
      <c r="L13" s="136" t="s">
        <v>28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</row>
    <row r="14" spans="1:39" ht="70.5" customHeight="1">
      <c r="B14" s="136">
        <v>9</v>
      </c>
      <c r="C14" s="136" t="s">
        <v>152</v>
      </c>
      <c r="D14" s="136" t="s">
        <v>153</v>
      </c>
      <c r="E14" s="136" t="s">
        <v>154</v>
      </c>
      <c r="F14" s="137">
        <v>410</v>
      </c>
      <c r="G14" s="137">
        <v>19420.11</v>
      </c>
      <c r="H14" s="137">
        <v>0</v>
      </c>
      <c r="I14" s="136" t="s">
        <v>156</v>
      </c>
      <c r="J14" s="136" t="s">
        <v>33</v>
      </c>
      <c r="K14" s="136" t="s">
        <v>40</v>
      </c>
      <c r="L14" s="136" t="s">
        <v>28</v>
      </c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9" s="135" customFormat="1" ht="66.75" customHeight="1">
      <c r="A15" s="134"/>
      <c r="B15" s="136">
        <v>10</v>
      </c>
      <c r="C15" s="136" t="s">
        <v>160</v>
      </c>
      <c r="D15" s="136" t="s">
        <v>157</v>
      </c>
      <c r="E15" s="136" t="s">
        <v>1836</v>
      </c>
      <c r="F15" s="137">
        <v>370</v>
      </c>
      <c r="G15" s="137">
        <v>20075.45</v>
      </c>
      <c r="H15" s="137">
        <v>0</v>
      </c>
      <c r="I15" s="136" t="s">
        <v>122</v>
      </c>
      <c r="J15" s="136" t="s">
        <v>33</v>
      </c>
      <c r="K15" s="136" t="s">
        <v>40</v>
      </c>
      <c r="L15" s="136" t="s">
        <v>28</v>
      </c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</row>
    <row r="16" spans="1:39" ht="70.5" customHeight="1">
      <c r="B16" s="136">
        <v>11</v>
      </c>
      <c r="C16" s="136" t="s">
        <v>160</v>
      </c>
      <c r="D16" s="136" t="s">
        <v>164</v>
      </c>
      <c r="E16" s="136" t="s">
        <v>1712</v>
      </c>
      <c r="F16" s="137">
        <v>1850</v>
      </c>
      <c r="G16" s="137">
        <v>64779</v>
      </c>
      <c r="H16" s="137">
        <v>0</v>
      </c>
      <c r="I16" s="136" t="s">
        <v>122</v>
      </c>
      <c r="J16" s="136" t="s">
        <v>33</v>
      </c>
      <c r="K16" s="136" t="s">
        <v>40</v>
      </c>
      <c r="L16" s="136" t="s">
        <v>28</v>
      </c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</row>
    <row r="17" spans="2:37" ht="62.25" customHeight="1">
      <c r="B17" s="136">
        <v>12</v>
      </c>
      <c r="C17" s="136" t="s">
        <v>167</v>
      </c>
      <c r="D17" s="136" t="s">
        <v>164</v>
      </c>
      <c r="E17" s="136" t="s">
        <v>1713</v>
      </c>
      <c r="F17" s="137">
        <v>1500</v>
      </c>
      <c r="G17" s="137">
        <v>81390.509999999995</v>
      </c>
      <c r="H17" s="137">
        <v>0</v>
      </c>
      <c r="I17" s="136" t="s">
        <v>170</v>
      </c>
      <c r="J17" s="136" t="s">
        <v>33</v>
      </c>
      <c r="K17" s="136" t="s">
        <v>40</v>
      </c>
      <c r="L17" s="136" t="s">
        <v>28</v>
      </c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</row>
    <row r="18" spans="2:37" ht="63.75" customHeight="1">
      <c r="B18" s="136">
        <v>13</v>
      </c>
      <c r="C18" s="136" t="s">
        <v>160</v>
      </c>
      <c r="D18" s="136" t="s">
        <v>171</v>
      </c>
      <c r="E18" s="136" t="s">
        <v>1714</v>
      </c>
      <c r="F18" s="137">
        <v>130</v>
      </c>
      <c r="G18" s="137">
        <v>6902.21</v>
      </c>
      <c r="H18" s="137">
        <v>0</v>
      </c>
      <c r="I18" s="136" t="s">
        <v>170</v>
      </c>
      <c r="J18" s="136" t="s">
        <v>33</v>
      </c>
      <c r="K18" s="136" t="s">
        <v>40</v>
      </c>
      <c r="L18" s="136" t="s">
        <v>28</v>
      </c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</row>
    <row r="19" spans="2:37" ht="63.75" customHeight="1">
      <c r="B19" s="136">
        <v>14</v>
      </c>
      <c r="C19" s="136" t="s">
        <v>1703</v>
      </c>
      <c r="D19" s="136" t="s">
        <v>1837</v>
      </c>
      <c r="E19" s="136" t="s">
        <v>1838</v>
      </c>
      <c r="F19" s="137">
        <v>357.8</v>
      </c>
      <c r="G19" s="137">
        <v>0</v>
      </c>
      <c r="H19" s="137">
        <v>0</v>
      </c>
      <c r="I19" s="138">
        <v>40107</v>
      </c>
      <c r="J19" s="136" t="s">
        <v>33</v>
      </c>
      <c r="K19" s="136" t="s">
        <v>40</v>
      </c>
      <c r="L19" s="136" t="s">
        <v>28</v>
      </c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</row>
    <row r="20" spans="2:37" ht="54.75" customHeight="1">
      <c r="B20" s="136">
        <v>15</v>
      </c>
      <c r="C20" s="136" t="s">
        <v>167</v>
      </c>
      <c r="D20" s="136" t="s">
        <v>174</v>
      </c>
      <c r="E20" s="136" t="s">
        <v>1715</v>
      </c>
      <c r="F20" s="137">
        <v>1110</v>
      </c>
      <c r="G20" s="137">
        <v>58939.83</v>
      </c>
      <c r="H20" s="137">
        <v>0</v>
      </c>
      <c r="I20" s="138">
        <v>40933</v>
      </c>
      <c r="J20" s="136" t="s">
        <v>33</v>
      </c>
      <c r="K20" s="136" t="s">
        <v>40</v>
      </c>
      <c r="L20" s="136" t="s">
        <v>28</v>
      </c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</row>
    <row r="21" spans="2:37" ht="55.5" customHeight="1">
      <c r="B21" s="136">
        <v>16</v>
      </c>
      <c r="C21" s="136" t="s">
        <v>167</v>
      </c>
      <c r="D21" s="136" t="s">
        <v>1822</v>
      </c>
      <c r="E21" s="145" t="s">
        <v>1716</v>
      </c>
      <c r="F21" s="137">
        <v>330</v>
      </c>
      <c r="G21" s="137">
        <v>23181.52</v>
      </c>
      <c r="H21" s="137">
        <v>0</v>
      </c>
      <c r="I21" s="138">
        <v>40933</v>
      </c>
      <c r="J21" s="136" t="s">
        <v>33</v>
      </c>
      <c r="K21" s="136" t="s">
        <v>40</v>
      </c>
      <c r="L21" s="136" t="s">
        <v>28</v>
      </c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</row>
    <row r="22" spans="2:37" ht="54.75" customHeight="1">
      <c r="B22" s="136">
        <v>17</v>
      </c>
      <c r="C22" s="136" t="s">
        <v>160</v>
      </c>
      <c r="D22" s="136" t="s">
        <v>180</v>
      </c>
      <c r="E22" s="136" t="s">
        <v>1717</v>
      </c>
      <c r="F22" s="137">
        <v>2100</v>
      </c>
      <c r="G22" s="137">
        <v>68508.7</v>
      </c>
      <c r="H22" s="137">
        <v>0</v>
      </c>
      <c r="I22" s="138">
        <v>40933</v>
      </c>
      <c r="J22" s="136" t="s">
        <v>33</v>
      </c>
      <c r="K22" s="136" t="s">
        <v>40</v>
      </c>
      <c r="L22" s="136" t="s">
        <v>28</v>
      </c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</row>
    <row r="23" spans="2:37" ht="66" customHeight="1">
      <c r="B23" s="136">
        <v>18</v>
      </c>
      <c r="C23" s="136" t="s">
        <v>160</v>
      </c>
      <c r="D23" s="136" t="s">
        <v>1819</v>
      </c>
      <c r="E23" s="136" t="s">
        <v>1718</v>
      </c>
      <c r="F23" s="137">
        <v>1300</v>
      </c>
      <c r="G23" s="137">
        <v>70538.14</v>
      </c>
      <c r="H23" s="137">
        <v>0</v>
      </c>
      <c r="I23" s="138">
        <v>40934</v>
      </c>
      <c r="J23" s="136" t="s">
        <v>33</v>
      </c>
      <c r="K23" s="136" t="s">
        <v>40</v>
      </c>
      <c r="L23" s="136" t="s">
        <v>28</v>
      </c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</row>
    <row r="24" spans="2:37" ht="72.75" customHeight="1">
      <c r="B24" s="136">
        <v>19</v>
      </c>
      <c r="C24" s="136" t="s">
        <v>167</v>
      </c>
      <c r="D24" s="136" t="s">
        <v>185</v>
      </c>
      <c r="E24" s="136" t="s">
        <v>1719</v>
      </c>
      <c r="F24" s="137">
        <v>220</v>
      </c>
      <c r="G24" s="137">
        <v>17970</v>
      </c>
      <c r="H24" s="137">
        <v>0</v>
      </c>
      <c r="I24" s="138">
        <v>40931</v>
      </c>
      <c r="J24" s="136" t="s">
        <v>33</v>
      </c>
      <c r="K24" s="136" t="s">
        <v>40</v>
      </c>
      <c r="L24" s="136" t="s">
        <v>28</v>
      </c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</row>
    <row r="25" spans="2:37" ht="61.5" customHeight="1">
      <c r="B25" s="136">
        <v>20</v>
      </c>
      <c r="C25" s="136" t="s">
        <v>167</v>
      </c>
      <c r="D25" s="136" t="s">
        <v>188</v>
      </c>
      <c r="E25" s="136"/>
      <c r="F25" s="137">
        <v>380</v>
      </c>
      <c r="G25" s="137">
        <v>17999.2</v>
      </c>
      <c r="H25" s="137">
        <v>0</v>
      </c>
      <c r="I25" s="138">
        <v>39466</v>
      </c>
      <c r="J25" s="136" t="s">
        <v>33</v>
      </c>
      <c r="K25" s="136" t="s">
        <v>40</v>
      </c>
      <c r="L25" s="136" t="s">
        <v>28</v>
      </c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</row>
    <row r="26" spans="2:37" ht="66" customHeight="1">
      <c r="B26" s="136">
        <v>21</v>
      </c>
      <c r="C26" s="136" t="s">
        <v>160</v>
      </c>
      <c r="D26" s="136" t="s">
        <v>194</v>
      </c>
      <c r="E26" s="136" t="s">
        <v>1720</v>
      </c>
      <c r="F26" s="137">
        <v>200</v>
      </c>
      <c r="G26" s="137">
        <v>10850.86</v>
      </c>
      <c r="H26" s="137">
        <v>0</v>
      </c>
      <c r="I26" s="138">
        <v>40933</v>
      </c>
      <c r="J26" s="136" t="s">
        <v>33</v>
      </c>
      <c r="K26" s="136" t="s">
        <v>40</v>
      </c>
      <c r="L26" s="136" t="s">
        <v>28</v>
      </c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</row>
    <row r="27" spans="2:37" ht="56.25" customHeight="1">
      <c r="B27" s="136">
        <v>22</v>
      </c>
      <c r="C27" s="136" t="s">
        <v>197</v>
      </c>
      <c r="D27" s="136" t="s">
        <v>198</v>
      </c>
      <c r="E27" s="136" t="s">
        <v>1721</v>
      </c>
      <c r="F27" s="137">
        <v>380</v>
      </c>
      <c r="G27" s="137">
        <v>0</v>
      </c>
      <c r="H27" s="137">
        <v>0</v>
      </c>
      <c r="I27" s="138">
        <v>40933</v>
      </c>
      <c r="J27" s="136" t="s">
        <v>33</v>
      </c>
      <c r="K27" s="136" t="s">
        <v>40</v>
      </c>
      <c r="L27" s="136" t="s">
        <v>28</v>
      </c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</row>
    <row r="28" spans="2:37" ht="54" customHeight="1">
      <c r="B28" s="136">
        <v>23</v>
      </c>
      <c r="C28" s="136" t="s">
        <v>197</v>
      </c>
      <c r="D28" s="136" t="s">
        <v>201</v>
      </c>
      <c r="E28" s="136" t="s">
        <v>1722</v>
      </c>
      <c r="F28" s="137">
        <v>310</v>
      </c>
      <c r="G28" s="137">
        <v>0</v>
      </c>
      <c r="H28" s="137">
        <v>0</v>
      </c>
      <c r="I28" s="138">
        <v>40933</v>
      </c>
      <c r="J28" s="136" t="s">
        <v>33</v>
      </c>
      <c r="K28" s="136" t="s">
        <v>40</v>
      </c>
      <c r="L28" s="136" t="s">
        <v>28</v>
      </c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</row>
    <row r="29" spans="2:37" ht="50.25" customHeight="1">
      <c r="B29" s="136">
        <v>24</v>
      </c>
      <c r="C29" s="136" t="s">
        <v>160</v>
      </c>
      <c r="D29" s="136" t="s">
        <v>177</v>
      </c>
      <c r="E29" s="136" t="s">
        <v>1723</v>
      </c>
      <c r="F29" s="137">
        <v>370</v>
      </c>
      <c r="G29" s="137">
        <v>17306.11</v>
      </c>
      <c r="H29" s="137">
        <v>0</v>
      </c>
      <c r="I29" s="138">
        <v>40934</v>
      </c>
      <c r="J29" s="136" t="s">
        <v>33</v>
      </c>
      <c r="K29" s="136" t="s">
        <v>40</v>
      </c>
      <c r="L29" s="136" t="s">
        <v>28</v>
      </c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</row>
    <row r="30" spans="2:37" ht="59.25" customHeight="1">
      <c r="B30" s="136">
        <v>25</v>
      </c>
      <c r="C30" s="136" t="s">
        <v>1724</v>
      </c>
      <c r="D30" s="136" t="s">
        <v>188</v>
      </c>
      <c r="E30" s="136"/>
      <c r="F30" s="137">
        <v>760</v>
      </c>
      <c r="G30" s="137">
        <v>35999.910000000003</v>
      </c>
      <c r="H30" s="137">
        <v>0</v>
      </c>
      <c r="I30" s="138">
        <v>40933</v>
      </c>
      <c r="J30" s="136" t="s">
        <v>33</v>
      </c>
      <c r="K30" s="136" t="s">
        <v>40</v>
      </c>
      <c r="L30" s="136" t="s">
        <v>28</v>
      </c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</row>
    <row r="31" spans="2:37" ht="72" customHeight="1">
      <c r="B31" s="136">
        <v>26</v>
      </c>
      <c r="C31" s="136" t="s">
        <v>1820</v>
      </c>
      <c r="D31" s="136" t="s">
        <v>1821</v>
      </c>
      <c r="E31" s="136" t="s">
        <v>1711</v>
      </c>
      <c r="F31" s="137">
        <v>1460</v>
      </c>
      <c r="G31" s="137">
        <v>79219.13</v>
      </c>
      <c r="H31" s="137">
        <v>0</v>
      </c>
      <c r="I31" s="138">
        <v>40931</v>
      </c>
      <c r="J31" s="136" t="s">
        <v>33</v>
      </c>
      <c r="K31" s="136" t="s">
        <v>40</v>
      </c>
      <c r="L31" s="136" t="s">
        <v>28</v>
      </c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</row>
    <row r="32" spans="2:37" ht="59.25" customHeight="1">
      <c r="B32" s="136">
        <v>27</v>
      </c>
      <c r="C32" s="136" t="s">
        <v>197</v>
      </c>
      <c r="D32" s="136" t="s">
        <v>211</v>
      </c>
      <c r="E32" s="136" t="s">
        <v>1725</v>
      </c>
      <c r="F32" s="137">
        <v>860</v>
      </c>
      <c r="G32" s="137">
        <v>0</v>
      </c>
      <c r="H32" s="137">
        <v>0</v>
      </c>
      <c r="I32" s="138">
        <v>40933</v>
      </c>
      <c r="J32" s="136" t="s">
        <v>33</v>
      </c>
      <c r="K32" s="136" t="s">
        <v>40</v>
      </c>
      <c r="L32" s="136" t="s">
        <v>28</v>
      </c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</row>
    <row r="33" spans="2:37" ht="58.5" customHeight="1">
      <c r="B33" s="136">
        <v>28</v>
      </c>
      <c r="C33" s="136" t="s">
        <v>167</v>
      </c>
      <c r="D33" s="136" t="s">
        <v>214</v>
      </c>
      <c r="E33" s="136" t="s">
        <v>1726</v>
      </c>
      <c r="F33" s="137">
        <v>353</v>
      </c>
      <c r="G33" s="137">
        <v>18583.57</v>
      </c>
      <c r="H33" s="137">
        <v>0</v>
      </c>
      <c r="I33" s="138">
        <v>39736</v>
      </c>
      <c r="J33" s="136" t="s">
        <v>33</v>
      </c>
      <c r="K33" s="136" t="s">
        <v>40</v>
      </c>
      <c r="L33" s="136" t="s">
        <v>28</v>
      </c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</row>
    <row r="34" spans="2:37" ht="48.75" customHeight="1">
      <c r="B34" s="136">
        <v>29</v>
      </c>
      <c r="C34" s="136" t="s">
        <v>167</v>
      </c>
      <c r="D34" s="136" t="s">
        <v>1120</v>
      </c>
      <c r="E34" s="136"/>
      <c r="F34" s="137">
        <v>930</v>
      </c>
      <c r="G34" s="137">
        <v>74252.740000000005</v>
      </c>
      <c r="H34" s="137">
        <v>0</v>
      </c>
      <c r="I34" s="138">
        <v>40129</v>
      </c>
      <c r="J34" s="136" t="s">
        <v>33</v>
      </c>
      <c r="K34" s="136" t="s">
        <v>40</v>
      </c>
      <c r="L34" s="136" t="s">
        <v>28</v>
      </c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</row>
    <row r="35" spans="2:37" ht="54" customHeight="1">
      <c r="B35" s="136">
        <v>30</v>
      </c>
      <c r="C35" s="136" t="s">
        <v>167</v>
      </c>
      <c r="D35" s="136" t="s">
        <v>1121</v>
      </c>
      <c r="E35" s="136"/>
      <c r="F35" s="137">
        <v>4160</v>
      </c>
      <c r="G35" s="137">
        <v>248804.21</v>
      </c>
      <c r="H35" s="137">
        <v>0</v>
      </c>
      <c r="I35" s="138">
        <v>40120</v>
      </c>
      <c r="J35" s="136" t="s">
        <v>33</v>
      </c>
      <c r="K35" s="136" t="s">
        <v>40</v>
      </c>
      <c r="L35" s="136" t="s">
        <v>28</v>
      </c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</row>
    <row r="36" spans="2:37" ht="47.25">
      <c r="B36" s="136">
        <v>31</v>
      </c>
      <c r="C36" s="136" t="s">
        <v>167</v>
      </c>
      <c r="D36" s="136" t="s">
        <v>223</v>
      </c>
      <c r="E36" s="136" t="s">
        <v>1728</v>
      </c>
      <c r="F36" s="137">
        <v>893</v>
      </c>
      <c r="G36" s="137">
        <v>19894.25</v>
      </c>
      <c r="H36" s="137">
        <v>0</v>
      </c>
      <c r="I36" s="138">
        <v>40129</v>
      </c>
      <c r="J36" s="136" t="s">
        <v>1816</v>
      </c>
      <c r="K36" s="136" t="s">
        <v>40</v>
      </c>
      <c r="L36" s="136" t="s">
        <v>28</v>
      </c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</row>
    <row r="37" spans="2:37" ht="47.25">
      <c r="B37" s="136">
        <v>32</v>
      </c>
      <c r="C37" s="136" t="s">
        <v>1737</v>
      </c>
      <c r="D37" s="136" t="s">
        <v>1738</v>
      </c>
      <c r="E37" s="136" t="s">
        <v>189</v>
      </c>
      <c r="F37" s="137">
        <v>1743.7</v>
      </c>
      <c r="G37" s="137">
        <v>0</v>
      </c>
      <c r="H37" s="137">
        <v>0</v>
      </c>
      <c r="I37" s="138">
        <v>39710</v>
      </c>
      <c r="J37" s="136" t="s">
        <v>33</v>
      </c>
      <c r="K37" s="136" t="s">
        <v>40</v>
      </c>
      <c r="L37" s="136" t="s">
        <v>28</v>
      </c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</row>
    <row r="38" spans="2:37" ht="47.25">
      <c r="B38" s="136">
        <v>33</v>
      </c>
      <c r="C38" s="136" t="s">
        <v>1828</v>
      </c>
      <c r="D38" s="136" t="s">
        <v>1739</v>
      </c>
      <c r="E38" s="136" t="s">
        <v>229</v>
      </c>
      <c r="F38" s="137">
        <v>1679.4</v>
      </c>
      <c r="G38" s="137">
        <v>0</v>
      </c>
      <c r="H38" s="137">
        <v>0</v>
      </c>
      <c r="I38" s="138">
        <v>39710</v>
      </c>
      <c r="J38" s="136" t="s">
        <v>33</v>
      </c>
      <c r="K38" s="136" t="s">
        <v>40</v>
      </c>
      <c r="L38" s="136" t="s">
        <v>28</v>
      </c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</row>
    <row r="39" spans="2:37" ht="47.25">
      <c r="B39" s="136">
        <v>34</v>
      </c>
      <c r="C39" s="136" t="s">
        <v>1737</v>
      </c>
      <c r="D39" s="136" t="s">
        <v>1740</v>
      </c>
      <c r="E39" s="136" t="s">
        <v>1741</v>
      </c>
      <c r="F39" s="137">
        <v>402.7</v>
      </c>
      <c r="G39" s="137">
        <v>0</v>
      </c>
      <c r="H39" s="137">
        <v>0</v>
      </c>
      <c r="I39" s="138">
        <v>39736</v>
      </c>
      <c r="J39" s="136" t="s">
        <v>33</v>
      </c>
      <c r="K39" s="136" t="s">
        <v>40</v>
      </c>
      <c r="L39" s="136" t="s">
        <v>28</v>
      </c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</row>
    <row r="40" spans="2:37" ht="47.25">
      <c r="B40" s="136">
        <v>35</v>
      </c>
      <c r="C40" s="136" t="s">
        <v>1703</v>
      </c>
      <c r="D40" s="136" t="s">
        <v>1743</v>
      </c>
      <c r="E40" s="136" t="s">
        <v>252</v>
      </c>
      <c r="F40" s="137">
        <v>580</v>
      </c>
      <c r="G40" s="137">
        <v>0</v>
      </c>
      <c r="H40" s="137">
        <v>0</v>
      </c>
      <c r="I40" s="138">
        <v>39738</v>
      </c>
      <c r="J40" s="136" t="s">
        <v>33</v>
      </c>
      <c r="K40" s="136" t="s">
        <v>40</v>
      </c>
      <c r="L40" s="136" t="s">
        <v>28</v>
      </c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</row>
    <row r="41" spans="2:37" ht="56.25" customHeight="1">
      <c r="B41" s="136">
        <v>36</v>
      </c>
      <c r="C41" s="136" t="s">
        <v>167</v>
      </c>
      <c r="D41" s="136" t="s">
        <v>1119</v>
      </c>
      <c r="E41" s="136"/>
      <c r="F41" s="137">
        <v>1360</v>
      </c>
      <c r="G41" s="137">
        <v>23346.11</v>
      </c>
      <c r="H41" s="137">
        <v>0</v>
      </c>
      <c r="I41" s="138"/>
      <c r="J41" s="136" t="s">
        <v>33</v>
      </c>
      <c r="K41" s="136" t="s">
        <v>40</v>
      </c>
      <c r="L41" s="136" t="s">
        <v>28</v>
      </c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</row>
    <row r="42" spans="2:37" ht="54.75" customHeight="1">
      <c r="B42" s="136">
        <v>37</v>
      </c>
      <c r="C42" s="136" t="s">
        <v>167</v>
      </c>
      <c r="D42" s="136" t="s">
        <v>1122</v>
      </c>
      <c r="E42" s="136"/>
      <c r="F42" s="137">
        <v>4670</v>
      </c>
      <c r="G42" s="137">
        <v>117416.09</v>
      </c>
      <c r="H42" s="137">
        <v>0</v>
      </c>
      <c r="I42" s="138">
        <v>39710</v>
      </c>
      <c r="J42" s="136" t="s">
        <v>33</v>
      </c>
      <c r="K42" s="136" t="s">
        <v>40</v>
      </c>
      <c r="L42" s="136" t="s">
        <v>28</v>
      </c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</row>
    <row r="43" spans="2:37" ht="58.5" customHeight="1">
      <c r="B43" s="136">
        <v>38</v>
      </c>
      <c r="C43" s="136" t="s">
        <v>167</v>
      </c>
      <c r="D43" s="136" t="s">
        <v>1123</v>
      </c>
      <c r="E43" s="136"/>
      <c r="F43" s="137">
        <v>2740</v>
      </c>
      <c r="G43" s="137">
        <v>140771.26</v>
      </c>
      <c r="H43" s="137">
        <v>0</v>
      </c>
      <c r="I43" s="138">
        <v>39736</v>
      </c>
      <c r="J43" s="136" t="s">
        <v>33</v>
      </c>
      <c r="K43" s="136" t="s">
        <v>40</v>
      </c>
      <c r="L43" s="136" t="s">
        <v>28</v>
      </c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</row>
    <row r="44" spans="2:37" ht="54.75" customHeight="1">
      <c r="B44" s="136">
        <v>39</v>
      </c>
      <c r="C44" s="136" t="s">
        <v>167</v>
      </c>
      <c r="D44" s="136" t="s">
        <v>1124</v>
      </c>
      <c r="E44" s="136"/>
      <c r="F44" s="137">
        <v>3430</v>
      </c>
      <c r="G44" s="137">
        <v>73540.02</v>
      </c>
      <c r="H44" s="137">
        <v>0</v>
      </c>
      <c r="I44" s="138">
        <v>39770</v>
      </c>
      <c r="J44" s="136" t="s">
        <v>33</v>
      </c>
      <c r="K44" s="136" t="s">
        <v>40</v>
      </c>
      <c r="L44" s="136" t="s">
        <v>28</v>
      </c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</row>
    <row r="45" spans="2:37" ht="59.25" customHeight="1">
      <c r="B45" s="136">
        <v>40</v>
      </c>
      <c r="C45" s="136" t="s">
        <v>167</v>
      </c>
      <c r="D45" s="136" t="s">
        <v>191</v>
      </c>
      <c r="E45" s="136" t="s">
        <v>238</v>
      </c>
      <c r="F45" s="137">
        <v>520</v>
      </c>
      <c r="G45" s="137">
        <v>30314.76</v>
      </c>
      <c r="H45" s="137">
        <v>0</v>
      </c>
      <c r="I45" s="138">
        <v>39716</v>
      </c>
      <c r="J45" s="136" t="s">
        <v>33</v>
      </c>
      <c r="K45" s="136" t="s">
        <v>40</v>
      </c>
      <c r="L45" s="136" t="s">
        <v>28</v>
      </c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</row>
    <row r="46" spans="2:37" ht="66.75" customHeight="1">
      <c r="B46" s="136">
        <v>41</v>
      </c>
      <c r="C46" s="136" t="s">
        <v>240</v>
      </c>
      <c r="D46" s="136" t="s">
        <v>180</v>
      </c>
      <c r="E46" s="145" t="s">
        <v>1730</v>
      </c>
      <c r="F46" s="137">
        <v>30</v>
      </c>
      <c r="G46" s="137">
        <v>2231.7800000000002</v>
      </c>
      <c r="H46" s="137">
        <v>0</v>
      </c>
      <c r="I46" s="138">
        <v>40996</v>
      </c>
      <c r="J46" s="136" t="s">
        <v>33</v>
      </c>
      <c r="K46" s="136" t="s">
        <v>40</v>
      </c>
      <c r="L46" s="136" t="s">
        <v>28</v>
      </c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</row>
    <row r="47" spans="2:37" ht="69" customHeight="1">
      <c r="B47" s="136">
        <v>42</v>
      </c>
      <c r="C47" s="136" t="s">
        <v>243</v>
      </c>
      <c r="D47" s="136" t="s">
        <v>1118</v>
      </c>
      <c r="E47" s="136"/>
      <c r="F47" s="137">
        <v>610</v>
      </c>
      <c r="G47" s="137">
        <v>32386.48</v>
      </c>
      <c r="H47" s="137">
        <v>0</v>
      </c>
      <c r="I47" s="138">
        <v>40934</v>
      </c>
      <c r="J47" s="136" t="s">
        <v>33</v>
      </c>
      <c r="K47" s="136" t="s">
        <v>40</v>
      </c>
      <c r="L47" s="136" t="s">
        <v>28</v>
      </c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</row>
    <row r="48" spans="2:37" ht="53.25" customHeight="1">
      <c r="B48" s="136">
        <v>43</v>
      </c>
      <c r="C48" s="136" t="s">
        <v>1827</v>
      </c>
      <c r="D48" s="136" t="s">
        <v>220</v>
      </c>
      <c r="E48" s="136" t="s">
        <v>1736</v>
      </c>
      <c r="F48" s="137">
        <v>366</v>
      </c>
      <c r="G48" s="137">
        <v>27415.56</v>
      </c>
      <c r="H48" s="137">
        <v>0</v>
      </c>
      <c r="I48" s="138">
        <v>39717</v>
      </c>
      <c r="J48" s="136" t="s">
        <v>33</v>
      </c>
      <c r="K48" s="136" t="s">
        <v>40</v>
      </c>
      <c r="L48" s="136" t="s">
        <v>28</v>
      </c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</row>
    <row r="49" spans="2:37" ht="50.25" customHeight="1">
      <c r="B49" s="136">
        <v>44</v>
      </c>
      <c r="C49" s="136" t="s">
        <v>248</v>
      </c>
      <c r="D49" s="136" t="s">
        <v>1351</v>
      </c>
      <c r="E49" s="136"/>
      <c r="F49" s="137">
        <v>830</v>
      </c>
      <c r="G49" s="137">
        <v>39315.839999999997</v>
      </c>
      <c r="H49" s="137">
        <v>0</v>
      </c>
      <c r="I49" s="138"/>
      <c r="J49" s="136" t="s">
        <v>1130</v>
      </c>
      <c r="K49" s="136" t="s">
        <v>40</v>
      </c>
      <c r="L49" s="136" t="s">
        <v>28</v>
      </c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</row>
    <row r="50" spans="2:37" ht="56.25" customHeight="1">
      <c r="B50" s="136">
        <v>45</v>
      </c>
      <c r="C50" s="136" t="s">
        <v>167</v>
      </c>
      <c r="D50" s="136" t="s">
        <v>1125</v>
      </c>
      <c r="E50" s="136"/>
      <c r="F50" s="137">
        <v>30</v>
      </c>
      <c r="G50" s="137">
        <v>1420.91</v>
      </c>
      <c r="H50" s="137">
        <v>0</v>
      </c>
      <c r="I50" s="138"/>
      <c r="J50" s="136" t="s">
        <v>33</v>
      </c>
      <c r="K50" s="136" t="s">
        <v>40</v>
      </c>
      <c r="L50" s="136" t="s">
        <v>28</v>
      </c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</row>
    <row r="51" spans="2:37" ht="60" customHeight="1">
      <c r="B51" s="136">
        <v>46</v>
      </c>
      <c r="C51" s="136" t="s">
        <v>167</v>
      </c>
      <c r="D51" s="136" t="s">
        <v>1126</v>
      </c>
      <c r="E51" s="136" t="s">
        <v>221</v>
      </c>
      <c r="F51" s="137">
        <v>327</v>
      </c>
      <c r="G51" s="137">
        <v>0</v>
      </c>
      <c r="H51" s="137">
        <v>0</v>
      </c>
      <c r="I51" s="138">
        <v>40120</v>
      </c>
      <c r="J51" s="136" t="s">
        <v>33</v>
      </c>
      <c r="K51" s="136" t="s">
        <v>40</v>
      </c>
      <c r="L51" s="136" t="s">
        <v>28</v>
      </c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</row>
    <row r="52" spans="2:37" ht="52.5" customHeight="1">
      <c r="B52" s="136">
        <v>47</v>
      </c>
      <c r="C52" s="136" t="s">
        <v>167</v>
      </c>
      <c r="D52" s="136" t="s">
        <v>1127</v>
      </c>
      <c r="E52" s="136"/>
      <c r="F52" s="137">
        <v>280</v>
      </c>
      <c r="G52" s="137">
        <v>13247.23</v>
      </c>
      <c r="H52" s="137">
        <v>0</v>
      </c>
      <c r="I52" s="138"/>
      <c r="J52" s="136" t="s">
        <v>33</v>
      </c>
      <c r="K52" s="136" t="s">
        <v>40</v>
      </c>
      <c r="L52" s="136" t="s">
        <v>28</v>
      </c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</row>
    <row r="53" spans="2:37" ht="56.25" customHeight="1">
      <c r="B53" s="136">
        <v>48</v>
      </c>
      <c r="C53" s="136" t="s">
        <v>167</v>
      </c>
      <c r="D53" s="136" t="s">
        <v>1732</v>
      </c>
      <c r="E53" s="136" t="s">
        <v>1731</v>
      </c>
      <c r="F53" s="137">
        <v>1700</v>
      </c>
      <c r="G53" s="137">
        <v>62967</v>
      </c>
      <c r="H53" s="137">
        <v>0</v>
      </c>
      <c r="I53" s="138">
        <v>41031</v>
      </c>
      <c r="J53" s="136" t="s">
        <v>33</v>
      </c>
      <c r="K53" s="136" t="s">
        <v>40</v>
      </c>
      <c r="L53" s="136" t="s">
        <v>28</v>
      </c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</row>
    <row r="54" spans="2:37" ht="56.25" customHeight="1">
      <c r="B54" s="136">
        <v>49</v>
      </c>
      <c r="C54" s="136" t="s">
        <v>1828</v>
      </c>
      <c r="D54" s="136" t="s">
        <v>1742</v>
      </c>
      <c r="E54" s="136" t="s">
        <v>236</v>
      </c>
      <c r="F54" s="137">
        <v>1703</v>
      </c>
      <c r="G54" s="137">
        <v>0</v>
      </c>
      <c r="H54" s="137">
        <v>0</v>
      </c>
      <c r="I54" s="138"/>
      <c r="J54" s="136" t="s">
        <v>33</v>
      </c>
      <c r="K54" s="136" t="s">
        <v>40</v>
      </c>
      <c r="L54" s="136" t="s">
        <v>28</v>
      </c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</row>
    <row r="55" spans="2:37" ht="51.75" customHeight="1">
      <c r="B55" s="136">
        <v>50</v>
      </c>
      <c r="C55" s="136" t="s">
        <v>167</v>
      </c>
      <c r="D55" s="136" t="s">
        <v>1129</v>
      </c>
      <c r="E55" s="136"/>
      <c r="F55" s="137">
        <v>310</v>
      </c>
      <c r="G55" s="137">
        <v>16462.02</v>
      </c>
      <c r="H55" s="137">
        <v>0</v>
      </c>
      <c r="I55" s="138"/>
      <c r="J55" s="136" t="s">
        <v>33</v>
      </c>
      <c r="K55" s="136" t="s">
        <v>40</v>
      </c>
      <c r="L55" s="136" t="s">
        <v>28</v>
      </c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</row>
    <row r="56" spans="2:37" ht="50.25" customHeight="1">
      <c r="B56" s="136">
        <v>51</v>
      </c>
      <c r="C56" s="136" t="s">
        <v>167</v>
      </c>
      <c r="D56" s="136" t="s">
        <v>1128</v>
      </c>
      <c r="E56" s="136"/>
      <c r="F56" s="137">
        <v>380</v>
      </c>
      <c r="G56" s="137">
        <v>19723.62</v>
      </c>
      <c r="H56" s="137">
        <v>0</v>
      </c>
      <c r="I56" s="138">
        <v>39738</v>
      </c>
      <c r="J56" s="136" t="s">
        <v>33</v>
      </c>
      <c r="K56" s="136" t="s">
        <v>40</v>
      </c>
      <c r="L56" s="136" t="s">
        <v>28</v>
      </c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</row>
    <row r="57" spans="2:37" ht="53.25" customHeight="1">
      <c r="B57" s="136">
        <v>52</v>
      </c>
      <c r="C57" s="136" t="s">
        <v>254</v>
      </c>
      <c r="D57" s="136" t="s">
        <v>255</v>
      </c>
      <c r="E57" s="136" t="s">
        <v>1744</v>
      </c>
      <c r="F57" s="137">
        <v>160</v>
      </c>
      <c r="G57" s="137">
        <v>29875.35</v>
      </c>
      <c r="H57" s="137">
        <v>0</v>
      </c>
      <c r="I57" s="138">
        <v>40926</v>
      </c>
      <c r="J57" s="136" t="s">
        <v>33</v>
      </c>
      <c r="K57" s="136" t="s">
        <v>40</v>
      </c>
      <c r="L57" s="136" t="s">
        <v>28</v>
      </c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</row>
    <row r="58" spans="2:37" ht="51" customHeight="1">
      <c r="B58" s="136">
        <v>53</v>
      </c>
      <c r="C58" s="136" t="s">
        <v>254</v>
      </c>
      <c r="D58" s="136" t="s">
        <v>208</v>
      </c>
      <c r="E58" s="136" t="s">
        <v>1733</v>
      </c>
      <c r="F58" s="137">
        <v>1220</v>
      </c>
      <c r="G58" s="137">
        <v>66196.89</v>
      </c>
      <c r="H58" s="137">
        <v>0</v>
      </c>
      <c r="I58" s="138">
        <v>40931</v>
      </c>
      <c r="J58" s="136" t="s">
        <v>33</v>
      </c>
      <c r="K58" s="136" t="s">
        <v>40</v>
      </c>
      <c r="L58" s="136" t="s">
        <v>28</v>
      </c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</row>
    <row r="59" spans="2:37" ht="47.25">
      <c r="B59" s="136">
        <v>54</v>
      </c>
      <c r="C59" s="136" t="s">
        <v>1839</v>
      </c>
      <c r="D59" s="136" t="s">
        <v>1134</v>
      </c>
      <c r="E59" s="136" t="s">
        <v>1729</v>
      </c>
      <c r="F59" s="137">
        <v>640</v>
      </c>
      <c r="G59" s="137">
        <v>0</v>
      </c>
      <c r="H59" s="137">
        <v>0</v>
      </c>
      <c r="I59" s="138">
        <v>40931</v>
      </c>
      <c r="J59" s="136" t="s">
        <v>33</v>
      </c>
      <c r="K59" s="136" t="s">
        <v>40</v>
      </c>
      <c r="L59" s="136" t="s">
        <v>28</v>
      </c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</row>
    <row r="60" spans="2:37" ht="47.25">
      <c r="B60" s="136">
        <v>55</v>
      </c>
      <c r="C60" s="136" t="s">
        <v>263</v>
      </c>
      <c r="D60" s="136" t="s">
        <v>157</v>
      </c>
      <c r="E60" s="136" t="s">
        <v>1734</v>
      </c>
      <c r="F60" s="137">
        <v>30</v>
      </c>
      <c r="G60" s="137">
        <v>1627.78</v>
      </c>
      <c r="H60" s="137">
        <v>0</v>
      </c>
      <c r="I60" s="138">
        <v>41039</v>
      </c>
      <c r="J60" s="136" t="s">
        <v>33</v>
      </c>
      <c r="K60" s="136" t="s">
        <v>40</v>
      </c>
      <c r="L60" s="136" t="s">
        <v>28</v>
      </c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</row>
    <row r="61" spans="2:37" ht="47.25">
      <c r="B61" s="136">
        <v>56</v>
      </c>
      <c r="C61" s="136" t="s">
        <v>1703</v>
      </c>
      <c r="D61" s="136" t="s">
        <v>1705</v>
      </c>
      <c r="E61" s="145" t="s">
        <v>1704</v>
      </c>
      <c r="F61" s="137">
        <v>450</v>
      </c>
      <c r="G61" s="137">
        <v>24416.7</v>
      </c>
      <c r="H61" s="137">
        <v>0</v>
      </c>
      <c r="I61" s="138">
        <v>40933</v>
      </c>
      <c r="J61" s="136" t="s">
        <v>33</v>
      </c>
      <c r="K61" s="136" t="s">
        <v>40</v>
      </c>
      <c r="L61" s="136" t="s">
        <v>28</v>
      </c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</row>
    <row r="62" spans="2:37" ht="47.25">
      <c r="B62" s="136">
        <v>57</v>
      </c>
      <c r="C62" s="136" t="s">
        <v>240</v>
      </c>
      <c r="D62" s="136" t="s">
        <v>269</v>
      </c>
      <c r="E62" s="136" t="s">
        <v>1745</v>
      </c>
      <c r="F62" s="137">
        <v>111</v>
      </c>
      <c r="G62" s="137">
        <v>520.95000000000005</v>
      </c>
      <c r="H62" s="137">
        <v>0</v>
      </c>
      <c r="I62" s="138">
        <v>40933</v>
      </c>
      <c r="J62" s="136" t="s">
        <v>33</v>
      </c>
      <c r="K62" s="136" t="s">
        <v>40</v>
      </c>
      <c r="L62" s="136" t="s">
        <v>28</v>
      </c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</row>
    <row r="63" spans="2:37" ht="47.25">
      <c r="B63" s="136">
        <v>58</v>
      </c>
      <c r="C63" s="136" t="s">
        <v>272</v>
      </c>
      <c r="D63" s="136" t="s">
        <v>273</v>
      </c>
      <c r="E63" s="136" t="s">
        <v>274</v>
      </c>
      <c r="F63" s="137">
        <v>20</v>
      </c>
      <c r="G63" s="137">
        <v>22246.83</v>
      </c>
      <c r="H63" s="137">
        <v>0</v>
      </c>
      <c r="I63" s="138">
        <v>40933</v>
      </c>
      <c r="J63" s="136" t="s">
        <v>33</v>
      </c>
      <c r="K63" s="136" t="s">
        <v>40</v>
      </c>
      <c r="L63" s="136" t="s">
        <v>28</v>
      </c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</row>
    <row r="64" spans="2:37" ht="47.25">
      <c r="B64" s="136">
        <v>59</v>
      </c>
      <c r="C64" s="136" t="s">
        <v>272</v>
      </c>
      <c r="D64" s="136" t="s">
        <v>276</v>
      </c>
      <c r="E64" s="136" t="s">
        <v>1823</v>
      </c>
      <c r="F64" s="137">
        <v>4</v>
      </c>
      <c r="G64" s="137">
        <v>80634</v>
      </c>
      <c r="H64" s="137">
        <v>0</v>
      </c>
      <c r="I64" s="138">
        <v>40933</v>
      </c>
      <c r="J64" s="136" t="s">
        <v>33</v>
      </c>
      <c r="K64" s="136" t="s">
        <v>40</v>
      </c>
      <c r="L64" s="136" t="s">
        <v>28</v>
      </c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</row>
    <row r="65" spans="2:37" ht="47.25">
      <c r="B65" s="136">
        <v>60</v>
      </c>
      <c r="C65" s="136" t="s">
        <v>272</v>
      </c>
      <c r="D65" s="136" t="s">
        <v>279</v>
      </c>
      <c r="E65" s="145" t="s">
        <v>1818</v>
      </c>
      <c r="F65" s="137">
        <v>4</v>
      </c>
      <c r="G65" s="137">
        <v>33171.68</v>
      </c>
      <c r="H65" s="137">
        <v>0</v>
      </c>
      <c r="I65" s="138">
        <v>40933</v>
      </c>
      <c r="J65" s="136" t="s">
        <v>33</v>
      </c>
      <c r="K65" s="136" t="s">
        <v>40</v>
      </c>
      <c r="L65" s="136" t="s">
        <v>28</v>
      </c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</row>
    <row r="66" spans="2:37" ht="47.25">
      <c r="B66" s="136">
        <v>61</v>
      </c>
      <c r="C66" s="139" t="s">
        <v>281</v>
      </c>
      <c r="D66" s="136" t="s">
        <v>282</v>
      </c>
      <c r="E66" s="136" t="s">
        <v>283</v>
      </c>
      <c r="F66" s="137">
        <v>0.5</v>
      </c>
      <c r="G66" s="137">
        <v>78369</v>
      </c>
      <c r="H66" s="137">
        <v>0</v>
      </c>
      <c r="I66" s="138">
        <v>39734</v>
      </c>
      <c r="J66" s="136" t="s">
        <v>33</v>
      </c>
      <c r="K66" s="136" t="s">
        <v>40</v>
      </c>
      <c r="L66" s="136" t="s">
        <v>28</v>
      </c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</row>
    <row r="67" spans="2:37" ht="47.25">
      <c r="B67" s="136">
        <v>62</v>
      </c>
      <c r="C67" s="136" t="s">
        <v>281</v>
      </c>
      <c r="D67" s="136" t="s">
        <v>51</v>
      </c>
      <c r="E67" s="136" t="s">
        <v>285</v>
      </c>
      <c r="F67" s="137">
        <v>0.5</v>
      </c>
      <c r="G67" s="137">
        <v>78369</v>
      </c>
      <c r="H67" s="137">
        <v>0</v>
      </c>
      <c r="I67" s="138">
        <v>39590</v>
      </c>
      <c r="J67" s="136" t="s">
        <v>33</v>
      </c>
      <c r="K67" s="136" t="s">
        <v>40</v>
      </c>
      <c r="L67" s="136" t="s">
        <v>28</v>
      </c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</row>
    <row r="68" spans="2:37" ht="55.5" customHeight="1">
      <c r="B68" s="136">
        <v>63</v>
      </c>
      <c r="C68" s="136" t="s">
        <v>281</v>
      </c>
      <c r="D68" s="136" t="s">
        <v>286</v>
      </c>
      <c r="E68" s="136" t="s">
        <v>287</v>
      </c>
      <c r="F68" s="137">
        <v>0.5</v>
      </c>
      <c r="G68" s="137">
        <v>78293.5</v>
      </c>
      <c r="H68" s="137">
        <v>0</v>
      </c>
      <c r="I68" s="138">
        <v>39590</v>
      </c>
      <c r="J68" s="136" t="s">
        <v>33</v>
      </c>
      <c r="K68" s="136" t="s">
        <v>40</v>
      </c>
      <c r="L68" s="136" t="s">
        <v>28</v>
      </c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</row>
    <row r="69" spans="2:37" ht="47.25">
      <c r="B69" s="136">
        <v>64</v>
      </c>
      <c r="C69" s="136" t="s">
        <v>1879</v>
      </c>
      <c r="D69" s="136" t="s">
        <v>289</v>
      </c>
      <c r="E69" s="136" t="s">
        <v>290</v>
      </c>
      <c r="F69" s="137">
        <v>22.2</v>
      </c>
      <c r="G69" s="137">
        <v>398.64</v>
      </c>
      <c r="H69" s="137">
        <v>0</v>
      </c>
      <c r="I69" s="138">
        <v>39738</v>
      </c>
      <c r="J69" s="136" t="s">
        <v>33</v>
      </c>
      <c r="K69" s="136" t="s">
        <v>40</v>
      </c>
      <c r="L69" s="136" t="s">
        <v>28</v>
      </c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</row>
    <row r="70" spans="2:37" ht="47.25">
      <c r="B70" s="136">
        <v>65</v>
      </c>
      <c r="C70" s="136" t="s">
        <v>281</v>
      </c>
      <c r="D70" s="136" t="s">
        <v>292</v>
      </c>
      <c r="E70" s="136" t="s">
        <v>293</v>
      </c>
      <c r="F70" s="137">
        <v>0.5</v>
      </c>
      <c r="G70" s="137">
        <v>78293.5</v>
      </c>
      <c r="H70" s="137">
        <v>0</v>
      </c>
      <c r="I70" s="138">
        <v>39590</v>
      </c>
      <c r="J70" s="136" t="s">
        <v>33</v>
      </c>
      <c r="K70" s="136" t="s">
        <v>40</v>
      </c>
      <c r="L70" s="136" t="s">
        <v>28</v>
      </c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</row>
    <row r="71" spans="2:37" ht="47.25">
      <c r="B71" s="136">
        <v>66</v>
      </c>
      <c r="C71" s="136" t="s">
        <v>294</v>
      </c>
      <c r="D71" s="136" t="s">
        <v>295</v>
      </c>
      <c r="E71" s="136" t="s">
        <v>1825</v>
      </c>
      <c r="F71" s="137">
        <v>2</v>
      </c>
      <c r="G71" s="137">
        <v>71018.320000000007</v>
      </c>
      <c r="H71" s="137">
        <v>0</v>
      </c>
      <c r="I71" s="138">
        <v>41031</v>
      </c>
      <c r="J71" s="136" t="s">
        <v>33</v>
      </c>
      <c r="K71" s="136" t="s">
        <v>40</v>
      </c>
      <c r="L71" s="136" t="s">
        <v>28</v>
      </c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</row>
    <row r="72" spans="2:37" ht="53.25" customHeight="1">
      <c r="B72" s="136">
        <v>67</v>
      </c>
      <c r="C72" s="136" t="s">
        <v>272</v>
      </c>
      <c r="D72" s="136" t="s">
        <v>298</v>
      </c>
      <c r="E72" s="136" t="s">
        <v>1746</v>
      </c>
      <c r="F72" s="137">
        <v>20</v>
      </c>
      <c r="G72" s="137">
        <v>41055.39</v>
      </c>
      <c r="H72" s="137">
        <v>0</v>
      </c>
      <c r="I72" s="138">
        <v>41039</v>
      </c>
      <c r="J72" s="136" t="s">
        <v>33</v>
      </c>
      <c r="K72" s="136" t="s">
        <v>40</v>
      </c>
      <c r="L72" s="136" t="s">
        <v>28</v>
      </c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</row>
    <row r="73" spans="2:37" ht="51.75" customHeight="1">
      <c r="B73" s="136">
        <v>68</v>
      </c>
      <c r="C73" s="136" t="s">
        <v>281</v>
      </c>
      <c r="D73" s="136" t="s">
        <v>300</v>
      </c>
      <c r="E73" s="136" t="s">
        <v>1747</v>
      </c>
      <c r="F73" s="137">
        <v>0.5</v>
      </c>
      <c r="G73" s="137">
        <v>52397</v>
      </c>
      <c r="H73" s="137">
        <v>0</v>
      </c>
      <c r="I73" s="138">
        <v>40974</v>
      </c>
      <c r="J73" s="136" t="s">
        <v>33</v>
      </c>
      <c r="K73" s="136" t="s">
        <v>40</v>
      </c>
      <c r="L73" s="136" t="s">
        <v>28</v>
      </c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</row>
    <row r="74" spans="2:37" ht="51.75" customHeight="1">
      <c r="B74" s="136">
        <v>69</v>
      </c>
      <c r="C74" s="136" t="s">
        <v>1748</v>
      </c>
      <c r="D74" s="136" t="s">
        <v>1749</v>
      </c>
      <c r="E74" s="145" t="s">
        <v>1750</v>
      </c>
      <c r="F74" s="137">
        <v>460</v>
      </c>
      <c r="G74" s="137">
        <v>0</v>
      </c>
      <c r="H74" s="137">
        <v>0</v>
      </c>
      <c r="I74" s="138">
        <v>40933</v>
      </c>
      <c r="J74" s="136" t="s">
        <v>33</v>
      </c>
      <c r="K74" s="136" t="s">
        <v>40</v>
      </c>
      <c r="L74" s="136" t="s">
        <v>28</v>
      </c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</row>
    <row r="75" spans="2:37" s="134" customFormat="1" ht="47.25">
      <c r="B75" s="136">
        <v>70</v>
      </c>
      <c r="C75" s="136" t="s">
        <v>302</v>
      </c>
      <c r="D75" s="136" t="s">
        <v>214</v>
      </c>
      <c r="E75" s="136" t="s">
        <v>1751</v>
      </c>
      <c r="F75" s="137">
        <v>700</v>
      </c>
      <c r="G75" s="137">
        <v>69574.600000000006</v>
      </c>
      <c r="H75" s="137">
        <v>29090.13</v>
      </c>
      <c r="I75" s="138">
        <v>41001</v>
      </c>
      <c r="J75" s="136" t="s">
        <v>33</v>
      </c>
      <c r="K75" s="136" t="s">
        <v>40</v>
      </c>
      <c r="L75" s="136" t="s">
        <v>28</v>
      </c>
    </row>
    <row r="76" spans="2:37" ht="51.75" customHeight="1">
      <c r="B76" s="136">
        <v>71</v>
      </c>
      <c r="C76" s="136" t="s">
        <v>302</v>
      </c>
      <c r="D76" s="136" t="s">
        <v>180</v>
      </c>
      <c r="E76" s="136" t="s">
        <v>1752</v>
      </c>
      <c r="F76" s="137">
        <v>2200</v>
      </c>
      <c r="G76" s="137">
        <v>69574.600000000006</v>
      </c>
      <c r="H76" s="137">
        <v>29090.13</v>
      </c>
      <c r="I76" s="138">
        <v>41058</v>
      </c>
      <c r="J76" s="136" t="s">
        <v>33</v>
      </c>
      <c r="K76" s="136" t="s">
        <v>40</v>
      </c>
      <c r="L76" s="136" t="s">
        <v>28</v>
      </c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</row>
    <row r="77" spans="2:37" ht="47.25" customHeight="1">
      <c r="B77" s="136">
        <v>72</v>
      </c>
      <c r="C77" s="136" t="s">
        <v>302</v>
      </c>
      <c r="D77" s="136" t="s">
        <v>307</v>
      </c>
      <c r="E77" s="136" t="s">
        <v>1753</v>
      </c>
      <c r="F77" s="137">
        <v>500</v>
      </c>
      <c r="G77" s="137">
        <v>69574.600000000006</v>
      </c>
      <c r="H77" s="137">
        <v>29090.13</v>
      </c>
      <c r="I77" s="138">
        <v>41010</v>
      </c>
      <c r="J77" s="136" t="s">
        <v>33</v>
      </c>
      <c r="K77" s="136" t="s">
        <v>40</v>
      </c>
      <c r="L77" s="136" t="s">
        <v>28</v>
      </c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</row>
    <row r="78" spans="2:37" ht="47.25">
      <c r="B78" s="136">
        <v>73</v>
      </c>
      <c r="C78" s="136" t="s">
        <v>302</v>
      </c>
      <c r="D78" s="136" t="s">
        <v>310</v>
      </c>
      <c r="E78" s="136" t="s">
        <v>1754</v>
      </c>
      <c r="F78" s="137">
        <v>600</v>
      </c>
      <c r="G78" s="137">
        <v>69574.600000000006</v>
      </c>
      <c r="H78" s="137">
        <v>29090.13</v>
      </c>
      <c r="I78" s="138">
        <v>41005</v>
      </c>
      <c r="J78" s="136" t="s">
        <v>33</v>
      </c>
      <c r="K78" s="136" t="s">
        <v>40</v>
      </c>
      <c r="L78" s="136" t="s">
        <v>28</v>
      </c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</row>
    <row r="79" spans="2:37" ht="47.25">
      <c r="B79" s="136">
        <v>74</v>
      </c>
      <c r="C79" s="136" t="s">
        <v>302</v>
      </c>
      <c r="D79" s="136" t="s">
        <v>313</v>
      </c>
      <c r="E79" s="136" t="s">
        <v>1755</v>
      </c>
      <c r="F79" s="137">
        <v>600</v>
      </c>
      <c r="G79" s="137">
        <v>69574.600000000006</v>
      </c>
      <c r="H79" s="137">
        <v>29090.13</v>
      </c>
      <c r="I79" s="138">
        <v>41010</v>
      </c>
      <c r="J79" s="136" t="s">
        <v>33</v>
      </c>
      <c r="K79" s="136" t="s">
        <v>40</v>
      </c>
      <c r="L79" s="136" t="s">
        <v>28</v>
      </c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</row>
    <row r="80" spans="2:37" ht="47.25">
      <c r="B80" s="136">
        <v>75</v>
      </c>
      <c r="C80" s="136" t="s">
        <v>302</v>
      </c>
      <c r="D80" s="136" t="s">
        <v>315</v>
      </c>
      <c r="E80" s="136" t="s">
        <v>1756</v>
      </c>
      <c r="F80" s="137">
        <v>800</v>
      </c>
      <c r="G80" s="137">
        <v>69574.600000000006</v>
      </c>
      <c r="H80" s="137">
        <v>29090.13</v>
      </c>
      <c r="I80" s="138">
        <v>41010</v>
      </c>
      <c r="J80" s="136" t="s">
        <v>33</v>
      </c>
      <c r="K80" s="136" t="s">
        <v>40</v>
      </c>
      <c r="L80" s="136" t="s">
        <v>28</v>
      </c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</row>
    <row r="81" spans="2:37" ht="47.25">
      <c r="B81" s="136">
        <v>76</v>
      </c>
      <c r="C81" s="136" t="s">
        <v>302</v>
      </c>
      <c r="D81" s="136" t="s">
        <v>318</v>
      </c>
      <c r="E81" s="136" t="s">
        <v>1757</v>
      </c>
      <c r="F81" s="137">
        <v>600</v>
      </c>
      <c r="G81" s="137">
        <v>69574.600000000006</v>
      </c>
      <c r="H81" s="137">
        <v>29090.13</v>
      </c>
      <c r="I81" s="138">
        <v>41010</v>
      </c>
      <c r="J81" s="136" t="s">
        <v>33</v>
      </c>
      <c r="K81" s="136" t="s">
        <v>40</v>
      </c>
      <c r="L81" s="136" t="s">
        <v>28</v>
      </c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</row>
    <row r="82" spans="2:37" ht="47.25">
      <c r="B82" s="136">
        <v>77</v>
      </c>
      <c r="C82" s="136" t="s">
        <v>302</v>
      </c>
      <c r="D82" s="136" t="s">
        <v>320</v>
      </c>
      <c r="E82" s="136" t="s">
        <v>1758</v>
      </c>
      <c r="F82" s="137">
        <v>700</v>
      </c>
      <c r="G82" s="137">
        <v>69574.600000000006</v>
      </c>
      <c r="H82" s="137">
        <v>29090.13</v>
      </c>
      <c r="I82" s="138">
        <v>41008</v>
      </c>
      <c r="J82" s="136" t="s">
        <v>33</v>
      </c>
      <c r="K82" s="136" t="s">
        <v>40</v>
      </c>
      <c r="L82" s="136" t="s">
        <v>28</v>
      </c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</row>
    <row r="83" spans="2:37" ht="47.25">
      <c r="B83" s="136">
        <v>78</v>
      </c>
      <c r="C83" s="136" t="s">
        <v>302</v>
      </c>
      <c r="D83" s="136" t="s">
        <v>322</v>
      </c>
      <c r="E83" s="136" t="s">
        <v>1759</v>
      </c>
      <c r="F83" s="137">
        <v>600</v>
      </c>
      <c r="G83" s="137">
        <v>69574.600000000006</v>
      </c>
      <c r="H83" s="137">
        <v>29090.13</v>
      </c>
      <c r="I83" s="138">
        <v>41010</v>
      </c>
      <c r="J83" s="136" t="s">
        <v>33</v>
      </c>
      <c r="K83" s="136" t="s">
        <v>40</v>
      </c>
      <c r="L83" s="136" t="s">
        <v>28</v>
      </c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</row>
    <row r="84" spans="2:37" ht="57" customHeight="1">
      <c r="B84" s="136">
        <v>79</v>
      </c>
      <c r="C84" s="136" t="s">
        <v>302</v>
      </c>
      <c r="D84" s="136" t="s">
        <v>324</v>
      </c>
      <c r="E84" s="146" t="s">
        <v>1760</v>
      </c>
      <c r="F84" s="137">
        <v>500</v>
      </c>
      <c r="G84" s="137">
        <v>69574.600000000006</v>
      </c>
      <c r="H84" s="137">
        <v>29090.13</v>
      </c>
      <c r="I84" s="138">
        <v>41010</v>
      </c>
      <c r="J84" s="136" t="s">
        <v>33</v>
      </c>
      <c r="K84" s="136" t="s">
        <v>40</v>
      </c>
      <c r="L84" s="136" t="s">
        <v>28</v>
      </c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</row>
    <row r="85" spans="2:37" ht="54" customHeight="1">
      <c r="B85" s="136">
        <v>80</v>
      </c>
      <c r="C85" s="136" t="s">
        <v>302</v>
      </c>
      <c r="D85" s="136" t="s">
        <v>326</v>
      </c>
      <c r="E85" s="146" t="s">
        <v>1761</v>
      </c>
      <c r="F85" s="137">
        <v>410</v>
      </c>
      <c r="G85" s="137">
        <v>69574.600000000006</v>
      </c>
      <c r="H85" s="137">
        <v>29090.13</v>
      </c>
      <c r="I85" s="138">
        <v>41008</v>
      </c>
      <c r="J85" s="136" t="s">
        <v>33</v>
      </c>
      <c r="K85" s="136" t="s">
        <v>40</v>
      </c>
      <c r="L85" s="136" t="s">
        <v>28</v>
      </c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</row>
    <row r="86" spans="2:37" ht="47.25">
      <c r="B86" s="136">
        <v>81</v>
      </c>
      <c r="C86" s="136" t="s">
        <v>302</v>
      </c>
      <c r="D86" s="136" t="s">
        <v>328</v>
      </c>
      <c r="E86" s="146" t="s">
        <v>1762</v>
      </c>
      <c r="F86" s="137">
        <v>500</v>
      </c>
      <c r="G86" s="137">
        <v>69574.600000000006</v>
      </c>
      <c r="H86" s="137">
        <v>29090.13</v>
      </c>
      <c r="I86" s="138">
        <v>41008</v>
      </c>
      <c r="J86" s="136" t="s">
        <v>33</v>
      </c>
      <c r="K86" s="136" t="s">
        <v>40</v>
      </c>
      <c r="L86" s="136" t="s">
        <v>28</v>
      </c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</row>
    <row r="87" spans="2:37" ht="53.25" customHeight="1">
      <c r="B87" s="136">
        <v>82</v>
      </c>
      <c r="C87" s="136" t="s">
        <v>302</v>
      </c>
      <c r="D87" s="136" t="s">
        <v>330</v>
      </c>
      <c r="E87" s="146" t="s">
        <v>1763</v>
      </c>
      <c r="F87" s="137">
        <v>500</v>
      </c>
      <c r="G87" s="137">
        <v>69574.600000000006</v>
      </c>
      <c r="H87" s="137">
        <v>29090.13</v>
      </c>
      <c r="I87" s="138">
        <v>41008</v>
      </c>
      <c r="J87" s="136" t="s">
        <v>33</v>
      </c>
      <c r="K87" s="136" t="s">
        <v>40</v>
      </c>
      <c r="L87" s="136" t="s">
        <v>28</v>
      </c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</row>
    <row r="88" spans="2:37" ht="55.5" customHeight="1">
      <c r="B88" s="136">
        <v>83</v>
      </c>
      <c r="C88" s="136" t="s">
        <v>302</v>
      </c>
      <c r="D88" s="136" t="s">
        <v>332</v>
      </c>
      <c r="E88" s="146" t="s">
        <v>1764</v>
      </c>
      <c r="F88" s="137">
        <v>600</v>
      </c>
      <c r="G88" s="137">
        <v>69574.600000000006</v>
      </c>
      <c r="H88" s="137">
        <v>29090.13</v>
      </c>
      <c r="I88" s="138">
        <v>41008</v>
      </c>
      <c r="J88" s="136" t="s">
        <v>33</v>
      </c>
      <c r="K88" s="136" t="s">
        <v>40</v>
      </c>
      <c r="L88" s="136" t="s">
        <v>28</v>
      </c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</row>
    <row r="89" spans="2:37" ht="49.5" customHeight="1">
      <c r="B89" s="136">
        <v>84</v>
      </c>
      <c r="C89" s="136" t="s">
        <v>302</v>
      </c>
      <c r="D89" s="136" t="s">
        <v>334</v>
      </c>
      <c r="E89" s="136" t="s">
        <v>1765</v>
      </c>
      <c r="F89" s="137">
        <v>600</v>
      </c>
      <c r="G89" s="137">
        <v>69574.600000000006</v>
      </c>
      <c r="H89" s="137">
        <v>29090.13</v>
      </c>
      <c r="I89" s="138">
        <v>41010</v>
      </c>
      <c r="J89" s="136" t="s">
        <v>33</v>
      </c>
      <c r="K89" s="136" t="s">
        <v>40</v>
      </c>
      <c r="L89" s="136" t="s">
        <v>28</v>
      </c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</row>
    <row r="90" spans="2:37" ht="51" customHeight="1">
      <c r="B90" s="136">
        <v>85</v>
      </c>
      <c r="C90" s="136" t="s">
        <v>302</v>
      </c>
      <c r="D90" s="136" t="s">
        <v>336</v>
      </c>
      <c r="E90" s="146" t="s">
        <v>1766</v>
      </c>
      <c r="F90" s="137">
        <v>600</v>
      </c>
      <c r="G90" s="137">
        <v>69574.600000000006</v>
      </c>
      <c r="H90" s="137">
        <v>29090.13</v>
      </c>
      <c r="I90" s="138">
        <v>41003</v>
      </c>
      <c r="J90" s="136" t="s">
        <v>33</v>
      </c>
      <c r="K90" s="136" t="s">
        <v>40</v>
      </c>
      <c r="L90" s="136" t="s">
        <v>28</v>
      </c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</row>
    <row r="91" spans="2:37" ht="58.5" customHeight="1">
      <c r="B91" s="136">
        <v>86</v>
      </c>
      <c r="C91" s="136" t="s">
        <v>302</v>
      </c>
      <c r="D91" s="136" t="s">
        <v>191</v>
      </c>
      <c r="E91" s="136" t="s">
        <v>338</v>
      </c>
      <c r="F91" s="137">
        <v>1000</v>
      </c>
      <c r="G91" s="137">
        <v>69574.600000000006</v>
      </c>
      <c r="H91" s="137">
        <v>29090.13</v>
      </c>
      <c r="I91" s="138">
        <v>40919</v>
      </c>
      <c r="J91" s="136" t="s">
        <v>33</v>
      </c>
      <c r="K91" s="136" t="s">
        <v>40</v>
      </c>
      <c r="L91" s="136" t="s">
        <v>28</v>
      </c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</row>
    <row r="92" spans="2:37" ht="52.5" customHeight="1">
      <c r="B92" s="136">
        <v>87</v>
      </c>
      <c r="C92" s="136" t="s">
        <v>302</v>
      </c>
      <c r="D92" s="136" t="s">
        <v>220</v>
      </c>
      <c r="E92" s="136" t="s">
        <v>1767</v>
      </c>
      <c r="F92" s="137">
        <v>1500</v>
      </c>
      <c r="G92" s="137">
        <v>69574.600000000006</v>
      </c>
      <c r="H92" s="137">
        <v>29090.13</v>
      </c>
      <c r="I92" s="138">
        <v>40919</v>
      </c>
      <c r="J92" s="136" t="s">
        <v>33</v>
      </c>
      <c r="K92" s="136" t="s">
        <v>40</v>
      </c>
      <c r="L92" s="136" t="s">
        <v>28</v>
      </c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</row>
    <row r="93" spans="2:37" ht="54.75" customHeight="1">
      <c r="B93" s="136">
        <v>88</v>
      </c>
      <c r="C93" s="136" t="s">
        <v>302</v>
      </c>
      <c r="D93" s="136" t="s">
        <v>217</v>
      </c>
      <c r="E93" s="146" t="s">
        <v>1768</v>
      </c>
      <c r="F93" s="137">
        <v>1500</v>
      </c>
      <c r="G93" s="137">
        <v>69574.600000000006</v>
      </c>
      <c r="H93" s="137">
        <v>29090.13</v>
      </c>
      <c r="I93" s="138">
        <v>40919</v>
      </c>
      <c r="J93" s="136" t="s">
        <v>33</v>
      </c>
      <c r="K93" s="136" t="s">
        <v>40</v>
      </c>
      <c r="L93" s="136" t="s">
        <v>28</v>
      </c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</row>
    <row r="94" spans="2:37" ht="59.25" customHeight="1">
      <c r="B94" s="136">
        <v>89</v>
      </c>
      <c r="C94" s="136" t="s">
        <v>302</v>
      </c>
      <c r="D94" s="136" t="s">
        <v>153</v>
      </c>
      <c r="E94" s="146" t="s">
        <v>1769</v>
      </c>
      <c r="F94" s="137">
        <v>1200</v>
      </c>
      <c r="G94" s="137">
        <v>69574.600000000006</v>
      </c>
      <c r="H94" s="137">
        <v>29090.13</v>
      </c>
      <c r="I94" s="138">
        <v>40919</v>
      </c>
      <c r="J94" s="136" t="s">
        <v>33</v>
      </c>
      <c r="K94" s="136" t="s">
        <v>40</v>
      </c>
      <c r="L94" s="136" t="s">
        <v>28</v>
      </c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</row>
    <row r="95" spans="2:37" ht="65.25" customHeight="1">
      <c r="B95" s="136">
        <v>90</v>
      </c>
      <c r="C95" s="136" t="s">
        <v>302</v>
      </c>
      <c r="D95" s="136" t="s">
        <v>344</v>
      </c>
      <c r="E95" s="146" t="s">
        <v>1770</v>
      </c>
      <c r="F95" s="137">
        <v>1500</v>
      </c>
      <c r="G95" s="137">
        <v>69574.600000000006</v>
      </c>
      <c r="H95" s="137">
        <v>29090.13</v>
      </c>
      <c r="I95" s="138">
        <v>40919</v>
      </c>
      <c r="J95" s="136" t="s">
        <v>33</v>
      </c>
      <c r="K95" s="136" t="s">
        <v>40</v>
      </c>
      <c r="L95" s="136" t="s">
        <v>28</v>
      </c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</row>
    <row r="96" spans="2:37" ht="63.75" customHeight="1">
      <c r="B96" s="136">
        <v>91</v>
      </c>
      <c r="C96" s="136" t="s">
        <v>302</v>
      </c>
      <c r="D96" s="136" t="s">
        <v>231</v>
      </c>
      <c r="E96" s="146" t="s">
        <v>1771</v>
      </c>
      <c r="F96" s="137">
        <v>1200</v>
      </c>
      <c r="G96" s="137">
        <v>69574.600000000006</v>
      </c>
      <c r="H96" s="137">
        <v>29090.13</v>
      </c>
      <c r="I96" s="138">
        <v>40919</v>
      </c>
      <c r="J96" s="136" t="s">
        <v>33</v>
      </c>
      <c r="K96" s="136" t="s">
        <v>40</v>
      </c>
      <c r="L96" s="136" t="s">
        <v>28</v>
      </c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</row>
    <row r="97" spans="2:37" ht="51.75" customHeight="1">
      <c r="B97" s="136">
        <v>93</v>
      </c>
      <c r="C97" s="136" t="s">
        <v>302</v>
      </c>
      <c r="D97" s="136" t="s">
        <v>347</v>
      </c>
      <c r="E97" s="136" t="s">
        <v>1772</v>
      </c>
      <c r="F97" s="137">
        <v>700</v>
      </c>
      <c r="G97" s="137">
        <v>69574.600000000006</v>
      </c>
      <c r="H97" s="137">
        <v>29090.13</v>
      </c>
      <c r="I97" s="138">
        <v>41008</v>
      </c>
      <c r="J97" s="136" t="s">
        <v>33</v>
      </c>
      <c r="K97" s="136" t="s">
        <v>40</v>
      </c>
      <c r="L97" s="136" t="s">
        <v>28</v>
      </c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</row>
    <row r="98" spans="2:37" ht="59.25" customHeight="1">
      <c r="B98" s="136">
        <v>94</v>
      </c>
      <c r="C98" s="136" t="s">
        <v>302</v>
      </c>
      <c r="D98" s="136" t="s">
        <v>349</v>
      </c>
      <c r="E98" s="146" t="s">
        <v>1773</v>
      </c>
      <c r="F98" s="137">
        <v>1000</v>
      </c>
      <c r="G98" s="137">
        <v>69574.600000000006</v>
      </c>
      <c r="H98" s="137">
        <v>29090.13</v>
      </c>
      <c r="I98" s="138">
        <v>40919</v>
      </c>
      <c r="J98" s="136" t="s">
        <v>33</v>
      </c>
      <c r="K98" s="136" t="s">
        <v>40</v>
      </c>
      <c r="L98" s="136" t="s">
        <v>28</v>
      </c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</row>
    <row r="99" spans="2:37" ht="58.5" customHeight="1">
      <c r="B99" s="136">
        <v>95</v>
      </c>
      <c r="C99" s="136" t="s">
        <v>302</v>
      </c>
      <c r="D99" s="136" t="s">
        <v>223</v>
      </c>
      <c r="E99" s="146" t="s">
        <v>1774</v>
      </c>
      <c r="F99" s="137">
        <v>1000</v>
      </c>
      <c r="G99" s="137">
        <v>69574.600000000006</v>
      </c>
      <c r="H99" s="137">
        <v>29090.13</v>
      </c>
      <c r="I99" s="138">
        <v>40919</v>
      </c>
      <c r="J99" s="136" t="s">
        <v>33</v>
      </c>
      <c r="K99" s="136" t="s">
        <v>40</v>
      </c>
      <c r="L99" s="136" t="s">
        <v>28</v>
      </c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</row>
    <row r="100" spans="2:37" ht="55.5" customHeight="1">
      <c r="B100" s="136">
        <v>96</v>
      </c>
      <c r="C100" s="136" t="s">
        <v>302</v>
      </c>
      <c r="D100" s="136" t="s">
        <v>352</v>
      </c>
      <c r="E100" s="146" t="s">
        <v>1775</v>
      </c>
      <c r="F100" s="137">
        <v>700</v>
      </c>
      <c r="G100" s="137">
        <v>69574.600000000006</v>
      </c>
      <c r="H100" s="137">
        <v>29090.13</v>
      </c>
      <c r="I100" s="138">
        <v>41004</v>
      </c>
      <c r="J100" s="136" t="s">
        <v>33</v>
      </c>
      <c r="K100" s="136" t="s">
        <v>40</v>
      </c>
      <c r="L100" s="136" t="s">
        <v>28</v>
      </c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</row>
    <row r="101" spans="2:37" ht="47.25">
      <c r="B101" s="136">
        <v>97</v>
      </c>
      <c r="C101" s="136" t="s">
        <v>302</v>
      </c>
      <c r="D101" s="136" t="s">
        <v>354</v>
      </c>
      <c r="E101" s="146" t="s">
        <v>1776</v>
      </c>
      <c r="F101" s="137">
        <v>700</v>
      </c>
      <c r="G101" s="137">
        <v>69574.600000000006</v>
      </c>
      <c r="H101" s="137">
        <v>29090.13</v>
      </c>
      <c r="I101" s="138">
        <v>41003</v>
      </c>
      <c r="J101" s="136" t="s">
        <v>33</v>
      </c>
      <c r="K101" s="136" t="s">
        <v>40</v>
      </c>
      <c r="L101" s="136" t="s">
        <v>28</v>
      </c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</row>
    <row r="102" spans="2:37" ht="62.25" customHeight="1">
      <c r="B102" s="136">
        <v>98</v>
      </c>
      <c r="C102" s="136" t="s">
        <v>302</v>
      </c>
      <c r="D102" s="136" t="s">
        <v>356</v>
      </c>
      <c r="E102" s="146" t="s">
        <v>1777</v>
      </c>
      <c r="F102" s="137">
        <v>600</v>
      </c>
      <c r="G102" s="137">
        <v>69574.600000000006</v>
      </c>
      <c r="H102" s="137">
        <v>29090.13</v>
      </c>
      <c r="I102" s="138">
        <v>41008</v>
      </c>
      <c r="J102" s="136" t="s">
        <v>33</v>
      </c>
      <c r="K102" s="136" t="s">
        <v>40</v>
      </c>
      <c r="L102" s="136" t="s">
        <v>28</v>
      </c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</row>
    <row r="103" spans="2:37" ht="69" customHeight="1">
      <c r="B103" s="136">
        <v>99</v>
      </c>
      <c r="C103" s="136" t="s">
        <v>302</v>
      </c>
      <c r="D103" s="136" t="s">
        <v>358</v>
      </c>
      <c r="E103" s="136" t="s">
        <v>359</v>
      </c>
      <c r="F103" s="137">
        <v>700</v>
      </c>
      <c r="G103" s="137">
        <v>69574.600000000006</v>
      </c>
      <c r="H103" s="137">
        <v>29090.13</v>
      </c>
      <c r="I103" s="138">
        <v>41008</v>
      </c>
      <c r="J103" s="136" t="s">
        <v>33</v>
      </c>
      <c r="K103" s="136" t="s">
        <v>40</v>
      </c>
      <c r="L103" s="136" t="s">
        <v>28</v>
      </c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</row>
    <row r="104" spans="2:37" ht="47.25">
      <c r="B104" s="136">
        <v>100</v>
      </c>
      <c r="C104" s="136" t="s">
        <v>302</v>
      </c>
      <c r="D104" s="136" t="s">
        <v>360</v>
      </c>
      <c r="E104" s="136" t="s">
        <v>1778</v>
      </c>
      <c r="F104" s="137">
        <v>300</v>
      </c>
      <c r="G104" s="137">
        <v>69574.600000000006</v>
      </c>
      <c r="H104" s="137">
        <v>29090.13</v>
      </c>
      <c r="I104" s="138">
        <v>41010</v>
      </c>
      <c r="J104" s="136" t="s">
        <v>33</v>
      </c>
      <c r="K104" s="136" t="s">
        <v>40</v>
      </c>
      <c r="L104" s="136" t="s">
        <v>28</v>
      </c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</row>
    <row r="105" spans="2:37" ht="56.25" customHeight="1">
      <c r="B105" s="136">
        <v>101</v>
      </c>
      <c r="C105" s="136" t="s">
        <v>302</v>
      </c>
      <c r="D105" s="136" t="s">
        <v>363</v>
      </c>
      <c r="E105" s="136" t="s">
        <v>1779</v>
      </c>
      <c r="F105" s="137">
        <v>600</v>
      </c>
      <c r="G105" s="137">
        <v>69574.600000000006</v>
      </c>
      <c r="H105" s="137">
        <v>29090.13</v>
      </c>
      <c r="I105" s="138">
        <v>41011</v>
      </c>
      <c r="J105" s="136" t="s">
        <v>33</v>
      </c>
      <c r="K105" s="136" t="s">
        <v>40</v>
      </c>
      <c r="L105" s="136" t="s">
        <v>28</v>
      </c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</row>
    <row r="106" spans="2:37" ht="57" customHeight="1">
      <c r="B106" s="136">
        <v>102</v>
      </c>
      <c r="C106" s="136" t="s">
        <v>302</v>
      </c>
      <c r="D106" s="136" t="s">
        <v>365</v>
      </c>
      <c r="E106" s="146" t="s">
        <v>1780</v>
      </c>
      <c r="F106" s="137">
        <v>700</v>
      </c>
      <c r="G106" s="137">
        <v>69574.600000000006</v>
      </c>
      <c r="H106" s="137">
        <v>29090.13</v>
      </c>
      <c r="I106" s="138">
        <v>41005</v>
      </c>
      <c r="J106" s="136" t="s">
        <v>33</v>
      </c>
      <c r="K106" s="136" t="s">
        <v>40</v>
      </c>
      <c r="L106" s="136" t="s">
        <v>28</v>
      </c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</row>
    <row r="107" spans="2:37" ht="56.25" customHeight="1">
      <c r="B107" s="136">
        <v>103</v>
      </c>
      <c r="C107" s="136" t="s">
        <v>302</v>
      </c>
      <c r="D107" s="136" t="s">
        <v>157</v>
      </c>
      <c r="E107" s="146" t="s">
        <v>1781</v>
      </c>
      <c r="F107" s="137">
        <v>1600</v>
      </c>
      <c r="G107" s="137">
        <v>69574.600000000006</v>
      </c>
      <c r="H107" s="137">
        <v>29090.13</v>
      </c>
      <c r="I107" s="138">
        <v>41003</v>
      </c>
      <c r="J107" s="136" t="s">
        <v>33</v>
      </c>
      <c r="K107" s="136" t="s">
        <v>40</v>
      </c>
      <c r="L107" s="136" t="s">
        <v>28</v>
      </c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</row>
    <row r="108" spans="2:37" ht="60.75" customHeight="1">
      <c r="B108" s="136">
        <v>104</v>
      </c>
      <c r="C108" s="136" t="s">
        <v>302</v>
      </c>
      <c r="D108" s="136" t="s">
        <v>369</v>
      </c>
      <c r="E108" s="146" t="s">
        <v>1782</v>
      </c>
      <c r="F108" s="137">
        <v>600</v>
      </c>
      <c r="G108" s="137">
        <v>69574.600000000006</v>
      </c>
      <c r="H108" s="137">
        <v>29090.13</v>
      </c>
      <c r="I108" s="138">
        <v>41011</v>
      </c>
      <c r="J108" s="136" t="s">
        <v>33</v>
      </c>
      <c r="K108" s="136" t="s">
        <v>40</v>
      </c>
      <c r="L108" s="136" t="s">
        <v>28</v>
      </c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</row>
    <row r="109" spans="2:37" ht="47.25">
      <c r="B109" s="136">
        <v>105</v>
      </c>
      <c r="C109" s="136" t="s">
        <v>302</v>
      </c>
      <c r="D109" s="136" t="s">
        <v>371</v>
      </c>
      <c r="E109" s="136" t="s">
        <v>1783</v>
      </c>
      <c r="F109" s="137">
        <v>700</v>
      </c>
      <c r="G109" s="137">
        <v>69574.600000000006</v>
      </c>
      <c r="H109" s="137">
        <v>29090.13</v>
      </c>
      <c r="I109" s="138">
        <v>41010</v>
      </c>
      <c r="J109" s="136" t="s">
        <v>33</v>
      </c>
      <c r="K109" s="136" t="s">
        <v>40</v>
      </c>
      <c r="L109" s="136" t="s">
        <v>28</v>
      </c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</row>
    <row r="110" spans="2:37" ht="57" customHeight="1">
      <c r="B110" s="136">
        <v>106</v>
      </c>
      <c r="C110" s="136" t="s">
        <v>302</v>
      </c>
      <c r="D110" s="136" t="s">
        <v>188</v>
      </c>
      <c r="E110" s="136" t="s">
        <v>373</v>
      </c>
      <c r="F110" s="137">
        <v>1500</v>
      </c>
      <c r="G110" s="137">
        <v>69574.600000000006</v>
      </c>
      <c r="H110" s="137">
        <v>29090.13</v>
      </c>
      <c r="I110" s="138">
        <v>41003</v>
      </c>
      <c r="J110" s="136" t="s">
        <v>33</v>
      </c>
      <c r="K110" s="136" t="s">
        <v>40</v>
      </c>
      <c r="L110" s="136" t="s">
        <v>28</v>
      </c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</row>
    <row r="111" spans="2:37" ht="54" customHeight="1">
      <c r="B111" s="136">
        <v>107</v>
      </c>
      <c r="C111" s="136" t="s">
        <v>302</v>
      </c>
      <c r="D111" s="136" t="s">
        <v>177</v>
      </c>
      <c r="E111" s="146" t="s">
        <v>1784</v>
      </c>
      <c r="F111" s="137">
        <v>1200</v>
      </c>
      <c r="G111" s="137">
        <v>69574.600000000006</v>
      </c>
      <c r="H111" s="137">
        <v>29090.13</v>
      </c>
      <c r="I111" s="138">
        <v>41003</v>
      </c>
      <c r="J111" s="136" t="s">
        <v>33</v>
      </c>
      <c r="K111" s="136" t="s">
        <v>40</v>
      </c>
      <c r="L111" s="136" t="s">
        <v>28</v>
      </c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</row>
    <row r="112" spans="2:37" ht="54.75" customHeight="1">
      <c r="B112" s="136">
        <v>108</v>
      </c>
      <c r="C112" s="136" t="s">
        <v>302</v>
      </c>
      <c r="D112" s="136" t="s">
        <v>164</v>
      </c>
      <c r="E112" s="146" t="s">
        <v>1785</v>
      </c>
      <c r="F112" s="137">
        <v>2200</v>
      </c>
      <c r="G112" s="137">
        <v>69574.600000000006</v>
      </c>
      <c r="H112" s="137">
        <v>29090.13</v>
      </c>
      <c r="I112" s="138">
        <v>41003</v>
      </c>
      <c r="J112" s="136" t="s">
        <v>33</v>
      </c>
      <c r="K112" s="136" t="s">
        <v>40</v>
      </c>
      <c r="L112" s="136" t="s">
        <v>28</v>
      </c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</row>
    <row r="113" spans="2:37" ht="53.25" customHeight="1">
      <c r="B113" s="136">
        <v>109</v>
      </c>
      <c r="C113" s="136" t="s">
        <v>302</v>
      </c>
      <c r="D113" s="136" t="s">
        <v>376</v>
      </c>
      <c r="E113" s="146" t="s">
        <v>1786</v>
      </c>
      <c r="F113" s="137">
        <v>600</v>
      </c>
      <c r="G113" s="137">
        <v>69574.600000000006</v>
      </c>
      <c r="H113" s="137">
        <v>29090.13</v>
      </c>
      <c r="I113" s="138">
        <v>41003</v>
      </c>
      <c r="J113" s="136" t="s">
        <v>33</v>
      </c>
      <c r="K113" s="136" t="s">
        <v>40</v>
      </c>
      <c r="L113" s="136" t="s">
        <v>28</v>
      </c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</row>
    <row r="114" spans="2:37" ht="73.5" customHeight="1">
      <c r="B114" s="136">
        <v>110</v>
      </c>
      <c r="C114" s="136" t="s">
        <v>302</v>
      </c>
      <c r="D114" s="136" t="s">
        <v>161</v>
      </c>
      <c r="E114" s="146" t="s">
        <v>1787</v>
      </c>
      <c r="F114" s="137">
        <v>1600</v>
      </c>
      <c r="G114" s="137">
        <v>69574.600000000006</v>
      </c>
      <c r="H114" s="137">
        <v>29090.13</v>
      </c>
      <c r="I114" s="138">
        <v>41003</v>
      </c>
      <c r="J114" s="136" t="s">
        <v>33</v>
      </c>
      <c r="K114" s="136" t="s">
        <v>40</v>
      </c>
      <c r="L114" s="136" t="s">
        <v>28</v>
      </c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</row>
    <row r="115" spans="2:37" ht="57.75" customHeight="1">
      <c r="B115" s="136">
        <v>111</v>
      </c>
      <c r="C115" s="136" t="s">
        <v>302</v>
      </c>
      <c r="D115" s="136" t="s">
        <v>380</v>
      </c>
      <c r="E115" s="146" t="s">
        <v>1788</v>
      </c>
      <c r="F115" s="137">
        <v>600</v>
      </c>
      <c r="G115" s="137">
        <v>69574.600000000006</v>
      </c>
      <c r="H115" s="137">
        <v>29090.13</v>
      </c>
      <c r="I115" s="138">
        <v>41001</v>
      </c>
      <c r="J115" s="136" t="s">
        <v>33</v>
      </c>
      <c r="K115" s="136" t="s">
        <v>40</v>
      </c>
      <c r="L115" s="136" t="s">
        <v>28</v>
      </c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</row>
    <row r="116" spans="2:37" ht="57.75" customHeight="1">
      <c r="B116" s="136">
        <v>112</v>
      </c>
      <c r="C116" s="136" t="s">
        <v>302</v>
      </c>
      <c r="D116" s="136" t="s">
        <v>383</v>
      </c>
      <c r="E116" s="146" t="s">
        <v>1789</v>
      </c>
      <c r="F116" s="137">
        <v>600</v>
      </c>
      <c r="G116" s="137">
        <v>69574.600000000006</v>
      </c>
      <c r="H116" s="137">
        <v>29090.13</v>
      </c>
      <c r="I116" s="138">
        <v>41001</v>
      </c>
      <c r="J116" s="136" t="s">
        <v>33</v>
      </c>
      <c r="K116" s="136" t="s">
        <v>40</v>
      </c>
      <c r="L116" s="136" t="s">
        <v>28</v>
      </c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</row>
    <row r="117" spans="2:37" ht="59.25" customHeight="1">
      <c r="B117" s="136">
        <v>113</v>
      </c>
      <c r="C117" s="136" t="s">
        <v>302</v>
      </c>
      <c r="D117" s="136" t="s">
        <v>235</v>
      </c>
      <c r="E117" s="146" t="s">
        <v>1790</v>
      </c>
      <c r="F117" s="137">
        <v>1000</v>
      </c>
      <c r="G117" s="137">
        <v>69574.600000000006</v>
      </c>
      <c r="H117" s="137">
        <v>29090.13</v>
      </c>
      <c r="I117" s="138">
        <v>40919</v>
      </c>
      <c r="J117" s="136" t="s">
        <v>33</v>
      </c>
      <c r="K117" s="136" t="s">
        <v>40</v>
      </c>
      <c r="L117" s="136" t="s">
        <v>28</v>
      </c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</row>
    <row r="118" spans="2:37" ht="49.5" customHeight="1">
      <c r="B118" s="136">
        <v>114</v>
      </c>
      <c r="C118" s="136" t="s">
        <v>302</v>
      </c>
      <c r="D118" s="136" t="s">
        <v>387</v>
      </c>
      <c r="E118" s="146" t="s">
        <v>1791</v>
      </c>
      <c r="F118" s="137">
        <v>1500</v>
      </c>
      <c r="G118" s="137">
        <v>69574.600000000006</v>
      </c>
      <c r="H118" s="137">
        <v>29090.13</v>
      </c>
      <c r="I118" s="138">
        <v>40919</v>
      </c>
      <c r="J118" s="136" t="s">
        <v>33</v>
      </c>
      <c r="K118" s="136" t="s">
        <v>40</v>
      </c>
      <c r="L118" s="136" t="s">
        <v>28</v>
      </c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</row>
    <row r="119" spans="2:37" ht="51" customHeight="1">
      <c r="B119" s="136">
        <v>115</v>
      </c>
      <c r="C119" s="136" t="s">
        <v>302</v>
      </c>
      <c r="D119" s="136" t="s">
        <v>228</v>
      </c>
      <c r="E119" s="146" t="s">
        <v>1792</v>
      </c>
      <c r="F119" s="137">
        <v>1500</v>
      </c>
      <c r="G119" s="137">
        <v>69574.600000000006</v>
      </c>
      <c r="H119" s="137">
        <v>29090.13</v>
      </c>
      <c r="I119" s="138">
        <v>41008</v>
      </c>
      <c r="J119" s="136" t="s">
        <v>33</v>
      </c>
      <c r="K119" s="136" t="s">
        <v>40</v>
      </c>
      <c r="L119" s="136" t="s">
        <v>28</v>
      </c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</row>
    <row r="120" spans="2:37" ht="54.75" customHeight="1">
      <c r="B120" s="136">
        <v>116</v>
      </c>
      <c r="C120" s="136" t="s">
        <v>302</v>
      </c>
      <c r="D120" s="136" t="s">
        <v>251</v>
      </c>
      <c r="E120" s="146" t="s">
        <v>1793</v>
      </c>
      <c r="F120" s="137">
        <v>700</v>
      </c>
      <c r="G120" s="137">
        <v>69574.600000000006</v>
      </c>
      <c r="H120" s="137">
        <v>29090.13</v>
      </c>
      <c r="I120" s="138">
        <v>41003</v>
      </c>
      <c r="J120" s="136" t="s">
        <v>33</v>
      </c>
      <c r="K120" s="136" t="s">
        <v>40</v>
      </c>
      <c r="L120" s="136" t="s">
        <v>28</v>
      </c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</row>
    <row r="121" spans="2:37" ht="56.25" customHeight="1">
      <c r="B121" s="136">
        <v>117</v>
      </c>
      <c r="C121" s="136" t="s">
        <v>302</v>
      </c>
      <c r="D121" s="136" t="s">
        <v>393</v>
      </c>
      <c r="E121" s="146" t="s">
        <v>1794</v>
      </c>
      <c r="F121" s="137">
        <v>1720</v>
      </c>
      <c r="G121" s="137">
        <v>69574.600000000006</v>
      </c>
      <c r="H121" s="137">
        <v>29090.13</v>
      </c>
      <c r="I121" s="138">
        <v>41010</v>
      </c>
      <c r="J121" s="136" t="s">
        <v>33</v>
      </c>
      <c r="K121" s="136" t="s">
        <v>40</v>
      </c>
      <c r="L121" s="136" t="s">
        <v>28</v>
      </c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</row>
    <row r="122" spans="2:37" ht="63" customHeight="1">
      <c r="B122" s="136">
        <v>118</v>
      </c>
      <c r="C122" s="136" t="s">
        <v>302</v>
      </c>
      <c r="D122" s="136" t="s">
        <v>396</v>
      </c>
      <c r="E122" s="146" t="s">
        <v>1795</v>
      </c>
      <c r="F122" s="137">
        <v>520</v>
      </c>
      <c r="G122" s="137">
        <v>69574.600000000006</v>
      </c>
      <c r="H122" s="137">
        <v>29090.13</v>
      </c>
      <c r="I122" s="138">
        <v>40919</v>
      </c>
      <c r="J122" s="136" t="s">
        <v>33</v>
      </c>
      <c r="K122" s="136" t="s">
        <v>40</v>
      </c>
      <c r="L122" s="136" t="s">
        <v>28</v>
      </c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</row>
    <row r="123" spans="2:37" ht="68.25" customHeight="1">
      <c r="B123" s="136">
        <v>119</v>
      </c>
      <c r="C123" s="136" t="s">
        <v>302</v>
      </c>
      <c r="D123" s="136" t="s">
        <v>401</v>
      </c>
      <c r="E123" s="146" t="s">
        <v>1796</v>
      </c>
      <c r="F123" s="137">
        <v>100</v>
      </c>
      <c r="G123" s="137">
        <v>69574.600000000006</v>
      </c>
      <c r="H123" s="137">
        <v>29090.13</v>
      </c>
      <c r="I123" s="138">
        <v>41008</v>
      </c>
      <c r="J123" s="136" t="s">
        <v>33</v>
      </c>
      <c r="K123" s="136" t="s">
        <v>40</v>
      </c>
      <c r="L123" s="136" t="s">
        <v>28</v>
      </c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</row>
    <row r="124" spans="2:37" ht="65.25" customHeight="1">
      <c r="B124" s="136">
        <v>120</v>
      </c>
      <c r="C124" s="136" t="s">
        <v>302</v>
      </c>
      <c r="D124" s="136" t="s">
        <v>404</v>
      </c>
      <c r="E124" s="146" t="s">
        <v>1797</v>
      </c>
      <c r="F124" s="137">
        <v>100</v>
      </c>
      <c r="G124" s="137">
        <v>69574.600000000006</v>
      </c>
      <c r="H124" s="137">
        <v>29090.11</v>
      </c>
      <c r="I124" s="138">
        <v>41008</v>
      </c>
      <c r="J124" s="136" t="s">
        <v>33</v>
      </c>
      <c r="K124" s="136" t="s">
        <v>40</v>
      </c>
      <c r="L124" s="136" t="s">
        <v>28</v>
      </c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</row>
    <row r="125" spans="2:37" s="134" customFormat="1" ht="66.75" customHeight="1">
      <c r="B125" s="136">
        <v>121</v>
      </c>
      <c r="C125" s="136" t="s">
        <v>302</v>
      </c>
      <c r="D125" s="136" t="s">
        <v>406</v>
      </c>
      <c r="E125" s="146" t="s">
        <v>1798</v>
      </c>
      <c r="F125" s="137">
        <v>500</v>
      </c>
      <c r="G125" s="137">
        <v>69572.25</v>
      </c>
      <c r="H125" s="137">
        <v>29090</v>
      </c>
      <c r="I125" s="138">
        <v>41008</v>
      </c>
      <c r="J125" s="136" t="s">
        <v>33</v>
      </c>
      <c r="K125" s="136" t="s">
        <v>40</v>
      </c>
      <c r="L125" s="136" t="s">
        <v>28</v>
      </c>
    </row>
    <row r="126" spans="2:37" ht="55.5" customHeight="1">
      <c r="B126" s="136">
        <v>122</v>
      </c>
      <c r="C126" s="136" t="s">
        <v>409</v>
      </c>
      <c r="D126" s="136" t="s">
        <v>217</v>
      </c>
      <c r="E126" s="146" t="s">
        <v>1799</v>
      </c>
      <c r="F126" s="137">
        <v>500</v>
      </c>
      <c r="G126" s="137">
        <v>71463.850000000006</v>
      </c>
      <c r="H126" s="137">
        <v>63974.99</v>
      </c>
      <c r="I126" s="138">
        <v>41032</v>
      </c>
      <c r="J126" s="136" t="s">
        <v>33</v>
      </c>
      <c r="K126" s="136" t="s">
        <v>40</v>
      </c>
      <c r="L126" s="136" t="s">
        <v>28</v>
      </c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</row>
    <row r="127" spans="2:37" ht="47.25">
      <c r="B127" s="136">
        <v>123</v>
      </c>
      <c r="C127" s="136" t="s">
        <v>409</v>
      </c>
      <c r="D127" s="136" t="s">
        <v>387</v>
      </c>
      <c r="E127" s="136" t="s">
        <v>1800</v>
      </c>
      <c r="F127" s="137">
        <v>500</v>
      </c>
      <c r="G127" s="137">
        <v>35745.19</v>
      </c>
      <c r="H127" s="137">
        <v>0</v>
      </c>
      <c r="I127" s="138">
        <v>41032</v>
      </c>
      <c r="J127" s="136" t="s">
        <v>33</v>
      </c>
      <c r="K127" s="136" t="s">
        <v>40</v>
      </c>
      <c r="L127" s="136" t="s">
        <v>28</v>
      </c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</row>
    <row r="128" spans="2:37" ht="51.75" customHeight="1">
      <c r="B128" s="136">
        <v>124</v>
      </c>
      <c r="C128" s="136" t="s">
        <v>412</v>
      </c>
      <c r="D128" s="136" t="s">
        <v>387</v>
      </c>
      <c r="E128" s="146" t="s">
        <v>1801</v>
      </c>
      <c r="F128" s="137">
        <v>1400</v>
      </c>
      <c r="G128" s="137">
        <v>4018892.03</v>
      </c>
      <c r="H128" s="137">
        <v>3224178.95</v>
      </c>
      <c r="I128" s="138">
        <v>40996</v>
      </c>
      <c r="J128" s="136" t="s">
        <v>33</v>
      </c>
      <c r="K128" s="136" t="s">
        <v>40</v>
      </c>
      <c r="L128" s="136" t="s">
        <v>28</v>
      </c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</row>
    <row r="129" spans="2:37" ht="51.75" customHeight="1">
      <c r="B129" s="136">
        <v>125</v>
      </c>
      <c r="C129" s="136" t="s">
        <v>1897</v>
      </c>
      <c r="D129" s="136" t="s">
        <v>1898</v>
      </c>
      <c r="E129" s="146"/>
      <c r="F129" s="137"/>
      <c r="G129" s="137">
        <v>30192295.170000002</v>
      </c>
      <c r="H129" s="137">
        <v>30161827.030000001</v>
      </c>
      <c r="I129" s="138"/>
      <c r="J129" s="136" t="s">
        <v>33</v>
      </c>
      <c r="K129" s="136" t="s">
        <v>40</v>
      </c>
      <c r="L129" s="136" t="s">
        <v>28</v>
      </c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</row>
    <row r="130" spans="2:37" ht="56.25" customHeight="1">
      <c r="B130" s="136">
        <v>126</v>
      </c>
      <c r="C130" s="136" t="s">
        <v>412</v>
      </c>
      <c r="D130" s="136" t="s">
        <v>180</v>
      </c>
      <c r="E130" s="136" t="s">
        <v>415</v>
      </c>
      <c r="F130" s="137">
        <v>278</v>
      </c>
      <c r="G130" s="137">
        <v>417741.64</v>
      </c>
      <c r="H130" s="137">
        <v>389885.38</v>
      </c>
      <c r="I130" s="139"/>
      <c r="J130" s="136" t="s">
        <v>417</v>
      </c>
      <c r="K130" s="136" t="s">
        <v>40</v>
      </c>
      <c r="L130" s="136" t="s">
        <v>28</v>
      </c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</row>
    <row r="131" spans="2:37" ht="85.5" customHeight="1">
      <c r="B131" s="136">
        <v>127</v>
      </c>
      <c r="C131" s="139" t="s">
        <v>1370</v>
      </c>
      <c r="D131" s="139" t="s">
        <v>429</v>
      </c>
      <c r="E131" s="139" t="s">
        <v>430</v>
      </c>
      <c r="F131" s="140">
        <v>1870</v>
      </c>
      <c r="G131" s="137">
        <v>1040060</v>
      </c>
      <c r="H131" s="137">
        <v>0</v>
      </c>
      <c r="I131" s="138">
        <v>44186</v>
      </c>
      <c r="J131" s="136" t="s">
        <v>432</v>
      </c>
      <c r="K131" s="136" t="s">
        <v>53</v>
      </c>
      <c r="L131" s="136" t="s">
        <v>28</v>
      </c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</row>
    <row r="132" spans="2:37" ht="54" customHeight="1">
      <c r="B132" s="136">
        <v>128</v>
      </c>
      <c r="C132" s="139" t="s">
        <v>434</v>
      </c>
      <c r="D132" s="139" t="s">
        <v>435</v>
      </c>
      <c r="E132" s="139" t="s">
        <v>436</v>
      </c>
      <c r="F132" s="140">
        <v>128.69999999999999</v>
      </c>
      <c r="G132" s="137">
        <v>13688590</v>
      </c>
      <c r="H132" s="137">
        <f>G132-5223474.47</f>
        <v>8465115.5300000012</v>
      </c>
      <c r="I132" s="138">
        <v>44186</v>
      </c>
      <c r="J132" s="136" t="s">
        <v>438</v>
      </c>
      <c r="K132" s="136" t="s">
        <v>53</v>
      </c>
      <c r="L132" s="136" t="s">
        <v>28</v>
      </c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</row>
    <row r="133" spans="2:37" ht="57.75" customHeight="1">
      <c r="B133" s="136">
        <v>129</v>
      </c>
      <c r="C133" s="139" t="s">
        <v>439</v>
      </c>
      <c r="D133" s="139" t="s">
        <v>435</v>
      </c>
      <c r="E133" s="139" t="s">
        <v>440</v>
      </c>
      <c r="F133" s="140">
        <v>322</v>
      </c>
      <c r="G133" s="137">
        <v>1437930</v>
      </c>
      <c r="H133" s="137">
        <f>G133-822436.23</f>
        <v>615493.77</v>
      </c>
      <c r="I133" s="138">
        <v>44186</v>
      </c>
      <c r="J133" s="136" t="s">
        <v>442</v>
      </c>
      <c r="K133" s="136" t="s">
        <v>40</v>
      </c>
      <c r="L133" s="136" t="s">
        <v>28</v>
      </c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</row>
    <row r="134" spans="2:37" ht="58.5" customHeight="1">
      <c r="B134" s="136">
        <v>130</v>
      </c>
      <c r="C134" s="139" t="s">
        <v>443</v>
      </c>
      <c r="D134" s="139" t="s">
        <v>435</v>
      </c>
      <c r="E134" s="139" t="s">
        <v>444</v>
      </c>
      <c r="F134" s="140">
        <v>85.3</v>
      </c>
      <c r="G134" s="137">
        <v>260470</v>
      </c>
      <c r="H134" s="137">
        <f>G134-149536.89</f>
        <v>110933.10999999999</v>
      </c>
      <c r="I134" s="138">
        <v>44186</v>
      </c>
      <c r="J134" s="136" t="s">
        <v>446</v>
      </c>
      <c r="K134" s="136" t="s">
        <v>53</v>
      </c>
      <c r="L134" s="136" t="s">
        <v>28</v>
      </c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</row>
    <row r="135" spans="2:37" ht="53.25" customHeight="1">
      <c r="B135" s="136">
        <v>131</v>
      </c>
      <c r="C135" s="139" t="s">
        <v>447</v>
      </c>
      <c r="D135" s="139" t="s">
        <v>435</v>
      </c>
      <c r="E135" s="139" t="s">
        <v>448</v>
      </c>
      <c r="F135" s="140">
        <v>700</v>
      </c>
      <c r="G135" s="137">
        <v>1312440</v>
      </c>
      <c r="H135" s="137">
        <f>G135-747762.89</f>
        <v>564677.11</v>
      </c>
      <c r="I135" s="138">
        <v>44186</v>
      </c>
      <c r="J135" s="136" t="s">
        <v>450</v>
      </c>
      <c r="K135" s="136" t="s">
        <v>40</v>
      </c>
      <c r="L135" s="136" t="s">
        <v>28</v>
      </c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</row>
    <row r="136" spans="2:37" ht="54.75" customHeight="1">
      <c r="B136" s="136">
        <v>132</v>
      </c>
      <c r="C136" s="139" t="s">
        <v>447</v>
      </c>
      <c r="D136" s="139" t="s">
        <v>435</v>
      </c>
      <c r="E136" s="139" t="s">
        <v>451</v>
      </c>
      <c r="F136" s="140">
        <v>700</v>
      </c>
      <c r="G136" s="137">
        <v>1312441</v>
      </c>
      <c r="H136" s="137">
        <v>564677.11</v>
      </c>
      <c r="I136" s="138">
        <v>44186</v>
      </c>
      <c r="J136" s="136" t="s">
        <v>452</v>
      </c>
      <c r="K136" s="136" t="s">
        <v>53</v>
      </c>
      <c r="L136" s="136" t="s">
        <v>28</v>
      </c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4"/>
      <c r="AK136" s="134"/>
    </row>
    <row r="137" spans="2:37" ht="47.25">
      <c r="B137" s="136">
        <v>133</v>
      </c>
      <c r="C137" s="139" t="s">
        <v>1133</v>
      </c>
      <c r="D137" s="139" t="s">
        <v>1267</v>
      </c>
      <c r="E137" s="139" t="s">
        <v>1266</v>
      </c>
      <c r="F137" s="140">
        <v>12202</v>
      </c>
      <c r="G137" s="137" t="s">
        <v>1482</v>
      </c>
      <c r="H137" s="137" t="s">
        <v>1483</v>
      </c>
      <c r="I137" s="138">
        <v>44497</v>
      </c>
      <c r="J137" s="136" t="s">
        <v>1265</v>
      </c>
      <c r="K137" s="136" t="s">
        <v>53</v>
      </c>
      <c r="L137" s="136" t="s">
        <v>28</v>
      </c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</row>
    <row r="138" spans="2:37" ht="57" customHeight="1">
      <c r="B138" s="136">
        <v>134</v>
      </c>
      <c r="C138" s="139" t="s">
        <v>1349</v>
      </c>
      <c r="D138" s="139" t="s">
        <v>1350</v>
      </c>
      <c r="E138" s="139" t="s">
        <v>1542</v>
      </c>
      <c r="F138" s="140">
        <v>2568</v>
      </c>
      <c r="G138" s="137">
        <v>4159795.55</v>
      </c>
      <c r="H138" s="137">
        <v>3951805.73</v>
      </c>
      <c r="I138" s="138" t="s">
        <v>1347</v>
      </c>
      <c r="J138" s="136" t="s">
        <v>1367</v>
      </c>
      <c r="K138" s="136" t="s">
        <v>1366</v>
      </c>
      <c r="L138" s="136" t="s">
        <v>28</v>
      </c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</row>
    <row r="139" spans="2:37" ht="48" customHeight="1">
      <c r="B139" s="136">
        <v>135</v>
      </c>
      <c r="C139" s="139" t="s">
        <v>1829</v>
      </c>
      <c r="D139" s="139" t="s">
        <v>1735</v>
      </c>
      <c r="E139" s="139" t="s">
        <v>1727</v>
      </c>
      <c r="F139" s="140">
        <v>1524</v>
      </c>
      <c r="G139" s="137">
        <v>0</v>
      </c>
      <c r="H139" s="137">
        <v>0</v>
      </c>
      <c r="I139" s="138">
        <v>40129</v>
      </c>
      <c r="J139" s="136" t="s">
        <v>33</v>
      </c>
      <c r="K139" s="136"/>
      <c r="L139" s="136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</row>
    <row r="140" spans="2:37" ht="47.25">
      <c r="B140" s="136">
        <v>136</v>
      </c>
      <c r="C140" s="139" t="s">
        <v>1679</v>
      </c>
      <c r="D140" s="139" t="s">
        <v>1680</v>
      </c>
      <c r="E140" s="155" t="s">
        <v>1681</v>
      </c>
      <c r="F140" s="155">
        <v>250</v>
      </c>
      <c r="G140" s="139">
        <v>1</v>
      </c>
      <c r="H140" s="139">
        <v>1</v>
      </c>
      <c r="I140" s="142" t="s">
        <v>1682</v>
      </c>
      <c r="J140" s="136" t="s">
        <v>1683</v>
      </c>
      <c r="K140" s="136" t="s">
        <v>1684</v>
      </c>
      <c r="L140" s="136" t="s">
        <v>28</v>
      </c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4"/>
      <c r="AK140" s="134"/>
    </row>
    <row r="141" spans="2:37" ht="31.5">
      <c r="B141" s="136">
        <v>137</v>
      </c>
      <c r="C141" s="139" t="s">
        <v>1685</v>
      </c>
      <c r="D141" s="139" t="s">
        <v>1680</v>
      </c>
      <c r="E141" s="155" t="s">
        <v>1686</v>
      </c>
      <c r="F141" s="155">
        <v>383</v>
      </c>
      <c r="G141" s="139">
        <v>1</v>
      </c>
      <c r="H141" s="139">
        <v>1</v>
      </c>
      <c r="I141" s="142" t="s">
        <v>1687</v>
      </c>
      <c r="J141" s="136" t="s">
        <v>1688</v>
      </c>
      <c r="K141" s="136" t="s">
        <v>1684</v>
      </c>
      <c r="L141" s="136" t="s">
        <v>28</v>
      </c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4"/>
      <c r="AK141" s="134"/>
    </row>
    <row r="142" spans="2:37" ht="31.5">
      <c r="B142" s="136">
        <v>138</v>
      </c>
      <c r="C142" s="139" t="s">
        <v>1689</v>
      </c>
      <c r="D142" s="139" t="s">
        <v>1680</v>
      </c>
      <c r="E142" s="155" t="s">
        <v>1690</v>
      </c>
      <c r="F142" s="155">
        <v>0.5</v>
      </c>
      <c r="G142" s="139">
        <v>1</v>
      </c>
      <c r="H142" s="139">
        <v>1</v>
      </c>
      <c r="I142" s="142" t="s">
        <v>1687</v>
      </c>
      <c r="J142" s="136" t="s">
        <v>1691</v>
      </c>
      <c r="K142" s="136" t="s">
        <v>1684</v>
      </c>
      <c r="L142" s="136" t="s">
        <v>28</v>
      </c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  <c r="AK142" s="134"/>
    </row>
    <row r="143" spans="2:37" ht="47.25">
      <c r="B143" s="136">
        <v>139</v>
      </c>
      <c r="C143" s="139" t="s">
        <v>1692</v>
      </c>
      <c r="D143" s="139" t="s">
        <v>1680</v>
      </c>
      <c r="E143" s="155" t="s">
        <v>1693</v>
      </c>
      <c r="F143" s="155">
        <v>98</v>
      </c>
      <c r="G143" s="139">
        <v>1</v>
      </c>
      <c r="H143" s="139">
        <v>1</v>
      </c>
      <c r="I143" s="142" t="s">
        <v>1641</v>
      </c>
      <c r="J143" s="136" t="s">
        <v>1694</v>
      </c>
      <c r="K143" s="136" t="s">
        <v>1684</v>
      </c>
      <c r="L143" s="136" t="s">
        <v>28</v>
      </c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4"/>
      <c r="AK143" s="134"/>
    </row>
    <row r="144" spans="2:37" ht="47.25">
      <c r="B144" s="136">
        <v>140</v>
      </c>
      <c r="C144" s="139" t="s">
        <v>1700</v>
      </c>
      <c r="D144" s="139" t="s">
        <v>1815</v>
      </c>
      <c r="E144" s="155" t="s">
        <v>1701</v>
      </c>
      <c r="F144" s="155">
        <v>4700</v>
      </c>
      <c r="G144" s="139">
        <v>0</v>
      </c>
      <c r="H144" s="139">
        <v>0</v>
      </c>
      <c r="I144" s="142">
        <v>40933</v>
      </c>
      <c r="J144" s="145" t="s">
        <v>1702</v>
      </c>
      <c r="K144" s="136" t="s">
        <v>1684</v>
      </c>
      <c r="L144" s="136" t="s">
        <v>28</v>
      </c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</row>
    <row r="145" spans="2:37" ht="47.25">
      <c r="B145" s="136">
        <v>141</v>
      </c>
      <c r="C145" s="136" t="s">
        <v>167</v>
      </c>
      <c r="D145" s="136" t="s">
        <v>1126</v>
      </c>
      <c r="E145" s="136"/>
      <c r="F145" s="137">
        <v>1</v>
      </c>
      <c r="G145" s="137">
        <v>4736.87</v>
      </c>
      <c r="H145" s="137">
        <v>0</v>
      </c>
      <c r="I145" s="138"/>
      <c r="J145" s="136" t="s">
        <v>33</v>
      </c>
      <c r="K145" s="136" t="s">
        <v>40</v>
      </c>
      <c r="L145" s="136" t="s">
        <v>28</v>
      </c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  <c r="AK145" s="134"/>
    </row>
    <row r="146" spans="2:37" ht="47.25">
      <c r="B146" s="136">
        <v>142</v>
      </c>
      <c r="C146" s="139" t="s">
        <v>152</v>
      </c>
      <c r="D146" s="139" t="s">
        <v>260</v>
      </c>
      <c r="E146" s="155"/>
      <c r="F146" s="155">
        <v>1550</v>
      </c>
      <c r="G146" s="139">
        <v>84102.47</v>
      </c>
      <c r="H146" s="139">
        <v>0</v>
      </c>
      <c r="I146" s="142" t="s">
        <v>122</v>
      </c>
      <c r="J146" s="136" t="s">
        <v>33</v>
      </c>
      <c r="K146" s="136" t="s">
        <v>40</v>
      </c>
      <c r="L146" s="136" t="s">
        <v>28</v>
      </c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  <c r="AK146" s="134"/>
    </row>
    <row r="147" spans="2:37" ht="31.5">
      <c r="B147" s="136">
        <v>143</v>
      </c>
      <c r="C147" s="139" t="s">
        <v>1935</v>
      </c>
      <c r="D147" s="139" t="s">
        <v>1937</v>
      </c>
      <c r="E147" s="155"/>
      <c r="F147" s="155"/>
      <c r="G147" s="139">
        <v>631771</v>
      </c>
      <c r="H147" s="139">
        <v>538530.28</v>
      </c>
      <c r="I147" s="142"/>
      <c r="J147" s="136"/>
      <c r="K147" s="136" t="s">
        <v>1684</v>
      </c>
      <c r="L147" s="136" t="s">
        <v>28</v>
      </c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34"/>
      <c r="AK147" s="134"/>
    </row>
    <row r="148" spans="2:37" ht="31.5">
      <c r="B148" s="136">
        <v>144</v>
      </c>
      <c r="C148" s="139" t="s">
        <v>1936</v>
      </c>
      <c r="D148" s="141" t="s">
        <v>1938</v>
      </c>
      <c r="E148" s="155"/>
      <c r="F148" s="155"/>
      <c r="G148" s="139">
        <v>1485043.84</v>
      </c>
      <c r="H148" s="139">
        <v>1442294.98</v>
      </c>
      <c r="I148" s="142"/>
      <c r="J148" s="136"/>
      <c r="K148" s="136" t="s">
        <v>1684</v>
      </c>
      <c r="L148" s="136" t="s">
        <v>28</v>
      </c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</row>
    <row r="149" spans="2:37" ht="44.25" customHeight="1">
      <c r="B149" s="136">
        <v>145</v>
      </c>
      <c r="C149" s="139" t="s">
        <v>1939</v>
      </c>
      <c r="D149" s="141" t="s">
        <v>1940</v>
      </c>
      <c r="E149" s="155"/>
      <c r="F149" s="155"/>
      <c r="G149" s="139">
        <v>546176</v>
      </c>
      <c r="H149" s="139">
        <v>465567.74</v>
      </c>
      <c r="I149" s="142"/>
      <c r="J149" s="136"/>
      <c r="K149" s="136" t="s">
        <v>53</v>
      </c>
      <c r="L149" s="136" t="s">
        <v>28</v>
      </c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4"/>
      <c r="AK149" s="134"/>
    </row>
    <row r="150" spans="2:37" ht="70.5" customHeight="1">
      <c r="B150" s="136">
        <v>146</v>
      </c>
      <c r="C150" s="136" t="s">
        <v>412</v>
      </c>
      <c r="D150" s="139" t="s">
        <v>1941</v>
      </c>
      <c r="E150" s="139"/>
      <c r="F150" s="140"/>
      <c r="G150" s="137">
        <v>286691</v>
      </c>
      <c r="H150" s="137">
        <f>G150-198937.35</f>
        <v>87753.65</v>
      </c>
      <c r="I150" s="138"/>
      <c r="J150" s="136"/>
      <c r="K150" s="136" t="s">
        <v>53</v>
      </c>
      <c r="L150" s="136" t="s">
        <v>28</v>
      </c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4"/>
      <c r="AK150" s="134"/>
    </row>
    <row r="151" spans="2:37" ht="47.25">
      <c r="B151" s="136">
        <v>147</v>
      </c>
      <c r="C151" s="136" t="s">
        <v>412</v>
      </c>
      <c r="D151" s="139" t="s">
        <v>1942</v>
      </c>
      <c r="E151" s="139"/>
      <c r="F151" s="140"/>
      <c r="G151" s="137">
        <v>389141</v>
      </c>
      <c r="H151" s="137">
        <f>G151-228124.78</f>
        <v>161016.22</v>
      </c>
      <c r="I151" s="138"/>
      <c r="J151" s="136"/>
      <c r="K151" s="136" t="s">
        <v>53</v>
      </c>
      <c r="L151" s="136" t="s">
        <v>28</v>
      </c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34"/>
      <c r="AK151" s="134"/>
    </row>
    <row r="152" spans="2:37" ht="47.25">
      <c r="B152" s="136">
        <v>148</v>
      </c>
      <c r="C152" s="136" t="s">
        <v>412</v>
      </c>
      <c r="D152" s="139" t="s">
        <v>1943</v>
      </c>
      <c r="E152" s="139"/>
      <c r="F152" s="140"/>
      <c r="G152" s="137">
        <v>275601.73</v>
      </c>
      <c r="H152" s="137">
        <f>G152-38287.88</f>
        <v>237313.84999999998</v>
      </c>
      <c r="I152" s="138"/>
      <c r="J152" s="136"/>
      <c r="K152" s="136" t="s">
        <v>53</v>
      </c>
      <c r="L152" s="136" t="s">
        <v>28</v>
      </c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4"/>
      <c r="AK152" s="134"/>
    </row>
    <row r="153" spans="2:37" ht="47.25">
      <c r="B153" s="136">
        <v>149</v>
      </c>
      <c r="C153" s="136" t="s">
        <v>412</v>
      </c>
      <c r="D153" s="139" t="s">
        <v>1944</v>
      </c>
      <c r="E153" s="139"/>
      <c r="F153" s="140"/>
      <c r="G153" s="137">
        <v>279690.40000000002</v>
      </c>
      <c r="H153" s="137">
        <f>G153-38856.02</f>
        <v>240834.38000000003</v>
      </c>
      <c r="I153" s="138"/>
      <c r="J153" s="136"/>
      <c r="K153" s="136" t="s">
        <v>53</v>
      </c>
      <c r="L153" s="136" t="s">
        <v>28</v>
      </c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4"/>
      <c r="AK153" s="134"/>
    </row>
    <row r="154" spans="2:37" ht="47.25">
      <c r="B154" s="136">
        <v>150</v>
      </c>
      <c r="C154" s="136" t="s">
        <v>412</v>
      </c>
      <c r="D154" s="139" t="s">
        <v>1945</v>
      </c>
      <c r="E154" s="139"/>
      <c r="F154" s="140"/>
      <c r="G154" s="137">
        <v>148398.6</v>
      </c>
      <c r="H154" s="137">
        <f>G154-20616.32</f>
        <v>127782.28</v>
      </c>
      <c r="I154" s="138"/>
      <c r="J154" s="136"/>
      <c r="K154" s="136" t="s">
        <v>53</v>
      </c>
      <c r="L154" s="136" t="s">
        <v>28</v>
      </c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J154" s="134"/>
      <c r="AK154" s="134"/>
    </row>
    <row r="155" spans="2:37" ht="47.25">
      <c r="B155" s="136">
        <v>151</v>
      </c>
      <c r="C155" s="136" t="s">
        <v>412</v>
      </c>
      <c r="D155" s="139" t="s">
        <v>1946</v>
      </c>
      <c r="E155" s="139"/>
      <c r="F155" s="140"/>
      <c r="G155" s="137">
        <v>574154</v>
      </c>
      <c r="H155" s="137">
        <f>G155-250926.74</f>
        <v>323227.26</v>
      </c>
      <c r="I155" s="138"/>
      <c r="J155" s="136"/>
      <c r="K155" s="136" t="s">
        <v>53</v>
      </c>
      <c r="L155" s="136" t="s">
        <v>28</v>
      </c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4"/>
      <c r="AK155" s="134"/>
    </row>
    <row r="156" spans="2:37" ht="47.25">
      <c r="B156" s="136">
        <v>152</v>
      </c>
      <c r="C156" s="136" t="s">
        <v>412</v>
      </c>
      <c r="D156" s="139" t="s">
        <v>1947</v>
      </c>
      <c r="E156" s="139"/>
      <c r="F156" s="140"/>
      <c r="G156" s="137">
        <v>100547</v>
      </c>
      <c r="H156" s="137">
        <f>G156-58943.24</f>
        <v>41603.760000000002</v>
      </c>
      <c r="I156" s="138"/>
      <c r="J156" s="136"/>
      <c r="K156" s="136" t="s">
        <v>53</v>
      </c>
      <c r="L156" s="136" t="s">
        <v>28</v>
      </c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  <c r="AK156" s="134"/>
    </row>
    <row r="157" spans="2:37" ht="47.25">
      <c r="B157" s="136">
        <v>153</v>
      </c>
      <c r="C157" s="139" t="s">
        <v>1948</v>
      </c>
      <c r="D157" s="139" t="s">
        <v>1949</v>
      </c>
      <c r="E157" s="139"/>
      <c r="F157" s="140"/>
      <c r="G157" s="137">
        <v>249560.95999999999</v>
      </c>
      <c r="H157" s="137">
        <v>223337.04</v>
      </c>
      <c r="I157" s="138"/>
      <c r="J157" s="136"/>
      <c r="K157" s="136" t="s">
        <v>53</v>
      </c>
      <c r="L157" s="136" t="s">
        <v>28</v>
      </c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34"/>
      <c r="AK157" s="134"/>
    </row>
    <row r="158" spans="2:37" ht="47.25">
      <c r="B158" s="136">
        <v>154</v>
      </c>
      <c r="C158" s="136" t="s">
        <v>412</v>
      </c>
      <c r="D158" s="136" t="s">
        <v>1902</v>
      </c>
      <c r="E158" s="136" t="s">
        <v>1903</v>
      </c>
      <c r="F158" s="137"/>
      <c r="G158" s="137">
        <v>1568868.7</v>
      </c>
      <c r="H158" s="137">
        <v>1392371.05</v>
      </c>
      <c r="I158" s="139"/>
      <c r="J158" s="136"/>
      <c r="K158" s="136" t="s">
        <v>53</v>
      </c>
      <c r="L158" s="136" t="s">
        <v>28</v>
      </c>
      <c r="M158" s="166"/>
      <c r="N158" s="167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  <c r="AK158" s="134"/>
    </row>
    <row r="159" spans="2:37" ht="15.75">
      <c r="B159" s="150"/>
      <c r="C159" s="150"/>
      <c r="D159" s="150"/>
      <c r="E159" s="150"/>
      <c r="F159" s="178"/>
      <c r="G159" s="178"/>
      <c r="H159" s="178"/>
      <c r="I159" s="179"/>
      <c r="J159" s="150"/>
      <c r="K159" s="150"/>
      <c r="L159" s="150"/>
      <c r="M159" s="166"/>
      <c r="N159" s="167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  <c r="AA159" s="134"/>
      <c r="AB159" s="134"/>
      <c r="AC159" s="134"/>
      <c r="AD159" s="134"/>
      <c r="AE159" s="134"/>
      <c r="AF159" s="134"/>
      <c r="AG159" s="134"/>
      <c r="AH159" s="134"/>
      <c r="AI159" s="134"/>
      <c r="AJ159" s="134"/>
      <c r="AK159" s="134"/>
    </row>
    <row r="160" spans="2:37" s="165" customFormat="1" ht="47.25" customHeight="1">
      <c r="B160" s="150"/>
      <c r="C160" s="147"/>
      <c r="D160" s="147"/>
      <c r="E160" s="148"/>
      <c r="F160" s="209" t="s">
        <v>1877</v>
      </c>
      <c r="G160" s="209"/>
      <c r="H160" s="209"/>
      <c r="I160" s="149"/>
      <c r="J160" s="150"/>
      <c r="K160" s="150"/>
      <c r="L160" s="150"/>
      <c r="M160" s="134"/>
      <c r="N160" s="134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  <c r="AC160" s="167"/>
      <c r="AD160" s="167"/>
      <c r="AE160" s="167"/>
      <c r="AF160" s="167"/>
      <c r="AG160" s="167"/>
      <c r="AH160" s="167"/>
      <c r="AI160" s="167"/>
      <c r="AJ160" s="167"/>
      <c r="AK160" s="167"/>
    </row>
    <row r="161" spans="1:37" s="135" customFormat="1" ht="68.25" customHeight="1">
      <c r="A161" s="134"/>
      <c r="B161" s="136">
        <v>1</v>
      </c>
      <c r="C161" s="136" t="s">
        <v>454</v>
      </c>
      <c r="D161" s="139" t="s">
        <v>962</v>
      </c>
      <c r="E161" s="136" t="s">
        <v>415</v>
      </c>
      <c r="F161" s="136">
        <v>52</v>
      </c>
      <c r="G161" s="137">
        <v>35598.25</v>
      </c>
      <c r="H161" s="136">
        <v>0</v>
      </c>
      <c r="I161" s="139">
        <v>0</v>
      </c>
      <c r="J161" s="136" t="s">
        <v>33</v>
      </c>
      <c r="K161" s="136" t="s">
        <v>40</v>
      </c>
      <c r="L161" s="136" t="s">
        <v>28</v>
      </c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</row>
    <row r="162" spans="1:37" ht="109.5" customHeight="1">
      <c r="A162" s="134"/>
      <c r="B162" s="136">
        <v>2</v>
      </c>
      <c r="C162" s="136" t="s">
        <v>455</v>
      </c>
      <c r="D162" s="139" t="s">
        <v>964</v>
      </c>
      <c r="E162" s="136" t="s">
        <v>456</v>
      </c>
      <c r="F162" s="136">
        <v>124.6</v>
      </c>
      <c r="G162" s="137">
        <v>296339.46999999997</v>
      </c>
      <c r="H162" s="136" t="s">
        <v>1545</v>
      </c>
      <c r="I162" s="138">
        <v>41890</v>
      </c>
      <c r="J162" s="136" t="s">
        <v>457</v>
      </c>
      <c r="K162" s="136" t="s">
        <v>458</v>
      </c>
      <c r="L162" s="136" t="s">
        <v>28</v>
      </c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4"/>
      <c r="AK162" s="134"/>
    </row>
    <row r="163" spans="1:37" s="135" customFormat="1" ht="62.25" customHeight="1">
      <c r="A163" s="134"/>
      <c r="B163" s="136">
        <v>3</v>
      </c>
      <c r="C163" s="136" t="s">
        <v>1469</v>
      </c>
      <c r="D163" s="139" t="s">
        <v>1458</v>
      </c>
      <c r="E163" s="136" t="s">
        <v>1459</v>
      </c>
      <c r="F163" s="136" t="s">
        <v>1460</v>
      </c>
      <c r="G163" s="137" t="s">
        <v>1461</v>
      </c>
      <c r="H163" s="137" t="s">
        <v>1484</v>
      </c>
      <c r="I163" s="138" t="s">
        <v>1455</v>
      </c>
      <c r="J163" s="136" t="s">
        <v>1462</v>
      </c>
      <c r="K163" s="136" t="s">
        <v>464</v>
      </c>
      <c r="L163" s="136" t="s">
        <v>28</v>
      </c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4"/>
      <c r="AK163" s="134"/>
    </row>
    <row r="164" spans="1:37" ht="93.75" customHeight="1">
      <c r="A164" s="134"/>
      <c r="B164" s="136">
        <v>4</v>
      </c>
      <c r="C164" s="136" t="s">
        <v>1463</v>
      </c>
      <c r="D164" s="139" t="s">
        <v>1458</v>
      </c>
      <c r="E164" s="136" t="s">
        <v>1464</v>
      </c>
      <c r="F164" s="136" t="s">
        <v>1465</v>
      </c>
      <c r="G164" s="137" t="s">
        <v>1466</v>
      </c>
      <c r="H164" s="136" t="s">
        <v>1544</v>
      </c>
      <c r="I164" s="138" t="s">
        <v>1455</v>
      </c>
      <c r="J164" s="136" t="s">
        <v>1467</v>
      </c>
      <c r="K164" s="136" t="s">
        <v>458</v>
      </c>
      <c r="L164" s="136" t="s">
        <v>28</v>
      </c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  <c r="AK164" s="134"/>
    </row>
    <row r="165" spans="1:37" ht="68.25" customHeight="1">
      <c r="B165" s="136">
        <v>5</v>
      </c>
      <c r="C165" s="136" t="s">
        <v>461</v>
      </c>
      <c r="D165" s="139" t="s">
        <v>1485</v>
      </c>
      <c r="E165" s="136" t="s">
        <v>462</v>
      </c>
      <c r="F165" s="136">
        <v>129.5</v>
      </c>
      <c r="G165" s="137">
        <v>225554.01</v>
      </c>
      <c r="H165" s="136">
        <v>225554.01</v>
      </c>
      <c r="I165" s="138">
        <v>44139</v>
      </c>
      <c r="J165" s="136" t="s">
        <v>463</v>
      </c>
      <c r="K165" s="136" t="s">
        <v>464</v>
      </c>
      <c r="L165" s="136" t="s">
        <v>28</v>
      </c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4"/>
      <c r="AK165" s="134"/>
    </row>
    <row r="166" spans="1:37" ht="94.5">
      <c r="B166" s="136">
        <v>6</v>
      </c>
      <c r="C166" s="136" t="s">
        <v>1468</v>
      </c>
      <c r="D166" s="139" t="s">
        <v>1458</v>
      </c>
      <c r="E166" s="136" t="s">
        <v>1470</v>
      </c>
      <c r="F166" s="136" t="s">
        <v>1471</v>
      </c>
      <c r="G166" s="137" t="s">
        <v>1473</v>
      </c>
      <c r="H166" s="136" t="s">
        <v>1543</v>
      </c>
      <c r="I166" s="138" t="s">
        <v>1455</v>
      </c>
      <c r="J166" s="136" t="s">
        <v>1472</v>
      </c>
      <c r="K166" s="136" t="s">
        <v>458</v>
      </c>
      <c r="L166" s="136" t="s">
        <v>28</v>
      </c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4"/>
      <c r="AK166" s="134"/>
    </row>
    <row r="167" spans="1:37" ht="94.5">
      <c r="B167" s="136">
        <v>7</v>
      </c>
      <c r="C167" s="136" t="s">
        <v>1830</v>
      </c>
      <c r="D167" s="139" t="s">
        <v>1831</v>
      </c>
      <c r="E167" s="136" t="s">
        <v>1832</v>
      </c>
      <c r="F167" s="136">
        <v>140.4</v>
      </c>
      <c r="G167" s="137">
        <v>1340013.56</v>
      </c>
      <c r="H167" s="136">
        <v>1340013.56</v>
      </c>
      <c r="I167" s="138">
        <v>45279</v>
      </c>
      <c r="J167" s="136" t="s">
        <v>1841</v>
      </c>
      <c r="K167" s="136" t="s">
        <v>458</v>
      </c>
      <c r="L167" s="136" t="s">
        <v>28</v>
      </c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  <c r="AA167" s="134"/>
      <c r="AB167" s="134"/>
      <c r="AC167" s="134"/>
      <c r="AD167" s="134"/>
      <c r="AE167" s="134"/>
      <c r="AF167" s="134"/>
      <c r="AG167" s="134"/>
      <c r="AH167" s="134"/>
      <c r="AI167" s="134"/>
      <c r="AJ167" s="134"/>
      <c r="AK167" s="134"/>
    </row>
    <row r="168" spans="1:37" ht="94.5">
      <c r="B168" s="136">
        <v>8</v>
      </c>
      <c r="C168" s="136" t="s">
        <v>1833</v>
      </c>
      <c r="D168" s="139" t="s">
        <v>1831</v>
      </c>
      <c r="E168" s="136" t="s">
        <v>1834</v>
      </c>
      <c r="F168" s="136">
        <v>7.3</v>
      </c>
      <c r="G168" s="137">
        <v>69673.070000000007</v>
      </c>
      <c r="H168" s="136">
        <v>69673.070000000007</v>
      </c>
      <c r="I168" s="138">
        <v>45279</v>
      </c>
      <c r="J168" s="136" t="s">
        <v>1840</v>
      </c>
      <c r="K168" s="136" t="s">
        <v>458</v>
      </c>
      <c r="L168" s="136" t="s">
        <v>28</v>
      </c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  <c r="AA168" s="134"/>
      <c r="AB168" s="134"/>
      <c r="AC168" s="134"/>
      <c r="AD168" s="134"/>
      <c r="AE168" s="134"/>
      <c r="AF168" s="134"/>
      <c r="AG168" s="134"/>
      <c r="AH168" s="134"/>
      <c r="AI168" s="134"/>
      <c r="AJ168" s="134"/>
      <c r="AK168" s="134"/>
    </row>
    <row r="169" spans="1:37"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  <c r="AA169" s="134"/>
      <c r="AB169" s="134"/>
      <c r="AC169" s="134"/>
      <c r="AD169" s="134"/>
      <c r="AE169" s="134"/>
      <c r="AF169" s="134"/>
      <c r="AG169" s="134"/>
      <c r="AH169" s="134"/>
      <c r="AI169" s="134"/>
      <c r="AJ169" s="134"/>
      <c r="AK169" s="134"/>
    </row>
    <row r="170" spans="1:37"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</row>
    <row r="171" spans="1:37"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  <c r="AA171" s="134"/>
      <c r="AB171" s="134"/>
      <c r="AC171" s="134"/>
      <c r="AD171" s="134"/>
      <c r="AE171" s="134"/>
      <c r="AF171" s="134"/>
      <c r="AG171" s="134"/>
      <c r="AH171" s="134"/>
      <c r="AI171" s="134"/>
      <c r="AJ171" s="134"/>
      <c r="AK171" s="134"/>
    </row>
    <row r="172" spans="1:37"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  <c r="AA172" s="134"/>
      <c r="AB172" s="134"/>
      <c r="AC172" s="134"/>
      <c r="AD172" s="134"/>
      <c r="AE172" s="134"/>
      <c r="AF172" s="134"/>
      <c r="AG172" s="134"/>
      <c r="AH172" s="134"/>
      <c r="AI172" s="134"/>
      <c r="AJ172" s="134"/>
      <c r="AK172" s="134"/>
    </row>
    <row r="173" spans="1:37"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  <c r="AA173" s="134"/>
      <c r="AB173" s="134"/>
      <c r="AC173" s="134"/>
      <c r="AD173" s="134"/>
      <c r="AE173" s="134"/>
      <c r="AF173" s="134"/>
      <c r="AG173" s="134"/>
      <c r="AH173" s="134"/>
      <c r="AI173" s="134"/>
      <c r="AJ173" s="134"/>
      <c r="AK173" s="134"/>
    </row>
    <row r="174" spans="1:37"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  <c r="AA174" s="134"/>
      <c r="AB174" s="134"/>
      <c r="AC174" s="134"/>
      <c r="AD174" s="134"/>
      <c r="AE174" s="134"/>
      <c r="AF174" s="134"/>
      <c r="AG174" s="134"/>
      <c r="AH174" s="134"/>
      <c r="AI174" s="134"/>
      <c r="AJ174" s="134"/>
      <c r="AK174" s="134"/>
    </row>
    <row r="175" spans="1:37"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</row>
    <row r="176" spans="1:37"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4"/>
      <c r="AK176" s="134"/>
    </row>
    <row r="177" spans="2:37"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4"/>
      <c r="AK177" s="134"/>
    </row>
    <row r="178" spans="2:37"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34"/>
      <c r="AK178" s="134"/>
    </row>
    <row r="179" spans="2:37"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4"/>
      <c r="AK179" s="134"/>
    </row>
    <row r="180" spans="2:37"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4"/>
      <c r="AK180" s="134"/>
    </row>
    <row r="181" spans="2:37"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  <c r="AK181" s="134"/>
    </row>
    <row r="182" spans="2:37"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  <c r="AK182" s="134"/>
    </row>
    <row r="183" spans="2:37"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4"/>
      <c r="AK183" s="134"/>
    </row>
    <row r="184" spans="2:37"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  <c r="AA184" s="134"/>
      <c r="AB184" s="134"/>
      <c r="AC184" s="134"/>
      <c r="AD184" s="134"/>
      <c r="AE184" s="134"/>
      <c r="AF184" s="134"/>
      <c r="AG184" s="134"/>
      <c r="AH184" s="134"/>
      <c r="AI184" s="134"/>
      <c r="AJ184" s="134"/>
      <c r="AK184" s="134"/>
    </row>
    <row r="185" spans="2:37"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4"/>
      <c r="AK185" s="134"/>
    </row>
    <row r="186" spans="2:37"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4"/>
      <c r="AK186" s="134"/>
    </row>
    <row r="187" spans="2:37"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4"/>
      <c r="AK187" s="134"/>
    </row>
    <row r="188" spans="2:37"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4"/>
      <c r="AK188" s="134"/>
    </row>
    <row r="189" spans="2:37"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</row>
    <row r="190" spans="2:37"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4"/>
      <c r="AK190" s="134"/>
    </row>
    <row r="191" spans="2:37"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4"/>
      <c r="AK191" s="134"/>
    </row>
    <row r="192" spans="2:37"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</row>
    <row r="193" spans="2:37"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4"/>
      <c r="AK193" s="134"/>
    </row>
    <row r="194" spans="2:37"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4"/>
      <c r="AK194" s="134"/>
    </row>
    <row r="195" spans="2:37"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4"/>
      <c r="AK195" s="134"/>
    </row>
    <row r="196" spans="2:37"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  <c r="AA196" s="134"/>
      <c r="AB196" s="134"/>
      <c r="AC196" s="134"/>
      <c r="AD196" s="134"/>
      <c r="AE196" s="134"/>
      <c r="AF196" s="134"/>
      <c r="AG196" s="134"/>
      <c r="AH196" s="134"/>
      <c r="AI196" s="134"/>
      <c r="AJ196" s="134"/>
      <c r="AK196" s="134"/>
    </row>
    <row r="197" spans="2:37"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4"/>
      <c r="AK197" s="134"/>
    </row>
    <row r="198" spans="2:37"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  <c r="AA198" s="134"/>
      <c r="AB198" s="134"/>
      <c r="AC198" s="134"/>
      <c r="AD198" s="134"/>
      <c r="AE198" s="134"/>
      <c r="AF198" s="134"/>
      <c r="AG198" s="134"/>
      <c r="AH198" s="134"/>
      <c r="AI198" s="134"/>
      <c r="AJ198" s="134"/>
      <c r="AK198" s="134"/>
    </row>
    <row r="199" spans="2:37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AD199" s="134"/>
      <c r="AE199" s="134"/>
      <c r="AF199" s="134"/>
      <c r="AG199" s="134"/>
      <c r="AH199" s="134"/>
      <c r="AI199" s="134"/>
      <c r="AJ199" s="134"/>
      <c r="AK199" s="134"/>
    </row>
    <row r="200" spans="2:37"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4"/>
      <c r="AK200" s="134"/>
    </row>
    <row r="201" spans="2:37"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  <c r="AA201" s="134"/>
      <c r="AB201" s="134"/>
      <c r="AC201" s="134"/>
      <c r="AD201" s="134"/>
      <c r="AE201" s="134"/>
      <c r="AF201" s="134"/>
      <c r="AG201" s="134"/>
      <c r="AH201" s="134"/>
      <c r="AI201" s="134"/>
      <c r="AJ201" s="134"/>
      <c r="AK201" s="134"/>
    </row>
    <row r="202" spans="2:37"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  <c r="AA202" s="134"/>
      <c r="AB202" s="134"/>
      <c r="AC202" s="134"/>
      <c r="AD202" s="134"/>
      <c r="AE202" s="134"/>
      <c r="AF202" s="134"/>
      <c r="AG202" s="134"/>
      <c r="AH202" s="134"/>
      <c r="AI202" s="134"/>
      <c r="AJ202" s="134"/>
      <c r="AK202" s="134"/>
    </row>
    <row r="203" spans="2:37"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  <c r="AA203" s="134"/>
      <c r="AB203" s="134"/>
      <c r="AC203" s="134"/>
      <c r="AD203" s="134"/>
      <c r="AE203" s="134"/>
      <c r="AF203" s="134"/>
      <c r="AG203" s="134"/>
      <c r="AH203" s="134"/>
      <c r="AI203" s="134"/>
      <c r="AJ203" s="134"/>
      <c r="AK203" s="134"/>
    </row>
    <row r="204" spans="2:37"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  <c r="AA204" s="134"/>
      <c r="AB204" s="134"/>
      <c r="AC204" s="134"/>
      <c r="AD204" s="134"/>
      <c r="AE204" s="134"/>
      <c r="AF204" s="134"/>
      <c r="AG204" s="134"/>
      <c r="AH204" s="134"/>
      <c r="AI204" s="134"/>
      <c r="AJ204" s="134"/>
      <c r="AK204" s="134"/>
    </row>
    <row r="205" spans="2:37"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  <c r="AA205" s="134"/>
      <c r="AB205" s="134"/>
      <c r="AC205" s="134"/>
      <c r="AD205" s="134"/>
      <c r="AE205" s="134"/>
      <c r="AF205" s="134"/>
      <c r="AG205" s="134"/>
      <c r="AH205" s="134"/>
      <c r="AI205" s="134"/>
      <c r="AJ205" s="134"/>
      <c r="AK205" s="134"/>
    </row>
    <row r="206" spans="2:37"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  <c r="AA206" s="134"/>
      <c r="AB206" s="134"/>
      <c r="AC206" s="134"/>
      <c r="AD206" s="134"/>
      <c r="AE206" s="134"/>
      <c r="AF206" s="134"/>
      <c r="AG206" s="134"/>
      <c r="AH206" s="134"/>
      <c r="AI206" s="134"/>
      <c r="AJ206" s="134"/>
      <c r="AK206" s="134"/>
    </row>
    <row r="207" spans="2:37"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4"/>
      <c r="AK207" s="134"/>
    </row>
    <row r="208" spans="2:37"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  <c r="AA208" s="134"/>
      <c r="AB208" s="134"/>
      <c r="AC208" s="134"/>
      <c r="AD208" s="134"/>
      <c r="AE208" s="134"/>
      <c r="AF208" s="134"/>
      <c r="AG208" s="134"/>
      <c r="AH208" s="134"/>
      <c r="AI208" s="134"/>
      <c r="AJ208" s="134"/>
      <c r="AK208" s="134"/>
    </row>
    <row r="209" spans="2:37"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  <c r="AA209" s="134"/>
      <c r="AB209" s="134"/>
      <c r="AC209" s="134"/>
      <c r="AD209" s="134"/>
      <c r="AE209" s="134"/>
      <c r="AF209" s="134"/>
      <c r="AG209" s="134"/>
      <c r="AH209" s="134"/>
      <c r="AI209" s="134"/>
      <c r="AJ209" s="134"/>
      <c r="AK209" s="134"/>
    </row>
    <row r="210" spans="2:37"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  <c r="AA210" s="134"/>
      <c r="AB210" s="134"/>
      <c r="AC210" s="134"/>
      <c r="AD210" s="134"/>
      <c r="AE210" s="134"/>
      <c r="AF210" s="134"/>
      <c r="AG210" s="134"/>
      <c r="AH210" s="134"/>
      <c r="AI210" s="134"/>
      <c r="AJ210" s="134"/>
      <c r="AK210" s="134"/>
    </row>
    <row r="211" spans="2:37"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  <c r="AA211" s="134"/>
      <c r="AB211" s="134"/>
      <c r="AC211" s="134"/>
      <c r="AD211" s="134"/>
      <c r="AE211" s="134"/>
      <c r="AF211" s="134"/>
      <c r="AG211" s="134"/>
      <c r="AH211" s="134"/>
      <c r="AI211" s="134"/>
      <c r="AJ211" s="134"/>
      <c r="AK211" s="134"/>
    </row>
    <row r="212" spans="2:37"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4"/>
      <c r="AK212" s="134"/>
    </row>
    <row r="213" spans="2:37"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  <c r="AA213" s="134"/>
      <c r="AB213" s="134"/>
      <c r="AC213" s="134"/>
      <c r="AD213" s="134"/>
      <c r="AE213" s="134"/>
      <c r="AF213" s="134"/>
      <c r="AG213" s="134"/>
      <c r="AH213" s="134"/>
      <c r="AI213" s="134"/>
      <c r="AJ213" s="134"/>
      <c r="AK213" s="134"/>
    </row>
    <row r="214" spans="2:37"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  <c r="AA214" s="134"/>
      <c r="AB214" s="134"/>
      <c r="AC214" s="134"/>
      <c r="AD214" s="134"/>
      <c r="AE214" s="134"/>
      <c r="AF214" s="134"/>
      <c r="AG214" s="134"/>
      <c r="AH214" s="134"/>
      <c r="AI214" s="134"/>
      <c r="AJ214" s="134"/>
      <c r="AK214" s="134"/>
    </row>
    <row r="215" spans="2:37"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  <c r="AA215" s="134"/>
      <c r="AB215" s="134"/>
      <c r="AC215" s="134"/>
      <c r="AD215" s="134"/>
      <c r="AE215" s="134"/>
      <c r="AF215" s="134"/>
      <c r="AG215" s="134"/>
      <c r="AH215" s="134"/>
      <c r="AI215" s="134"/>
      <c r="AJ215" s="134"/>
      <c r="AK215" s="134"/>
    </row>
    <row r="216" spans="2:37"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  <c r="AA216" s="134"/>
      <c r="AB216" s="134"/>
      <c r="AC216" s="134"/>
      <c r="AD216" s="134"/>
      <c r="AE216" s="134"/>
      <c r="AF216" s="134"/>
      <c r="AG216" s="134"/>
      <c r="AH216" s="134"/>
      <c r="AI216" s="134"/>
      <c r="AJ216" s="134"/>
      <c r="AK216" s="134"/>
    </row>
    <row r="217" spans="2:37"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  <c r="AA217" s="134"/>
      <c r="AB217" s="134"/>
      <c r="AC217" s="134"/>
      <c r="AD217" s="134"/>
      <c r="AE217" s="134"/>
      <c r="AF217" s="134"/>
      <c r="AG217" s="134"/>
      <c r="AH217" s="134"/>
      <c r="AI217" s="134"/>
      <c r="AJ217" s="134"/>
      <c r="AK217" s="134"/>
    </row>
    <row r="218" spans="2:37"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  <c r="AA218" s="134"/>
      <c r="AB218" s="134"/>
      <c r="AC218" s="134"/>
      <c r="AD218" s="134"/>
      <c r="AE218" s="134"/>
      <c r="AF218" s="134"/>
      <c r="AG218" s="134"/>
      <c r="AH218" s="134"/>
      <c r="AI218" s="134"/>
      <c r="AJ218" s="134"/>
      <c r="AK218" s="134"/>
    </row>
    <row r="219" spans="2:37"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  <c r="AA219" s="134"/>
      <c r="AB219" s="134"/>
      <c r="AC219" s="134"/>
      <c r="AD219" s="134"/>
      <c r="AE219" s="134"/>
      <c r="AF219" s="134"/>
      <c r="AG219" s="134"/>
      <c r="AH219" s="134"/>
      <c r="AI219" s="134"/>
      <c r="AJ219" s="134"/>
      <c r="AK219" s="134"/>
    </row>
    <row r="220" spans="2:37"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  <c r="AA220" s="134"/>
      <c r="AB220" s="134"/>
      <c r="AC220" s="134"/>
      <c r="AD220" s="134"/>
      <c r="AE220" s="134"/>
      <c r="AF220" s="134"/>
      <c r="AG220" s="134"/>
      <c r="AH220" s="134"/>
      <c r="AI220" s="134"/>
      <c r="AJ220" s="134"/>
      <c r="AK220" s="134"/>
    </row>
    <row r="221" spans="2:37"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  <c r="AA221" s="134"/>
      <c r="AB221" s="134"/>
      <c r="AC221" s="134"/>
      <c r="AD221" s="134"/>
      <c r="AE221" s="134"/>
      <c r="AF221" s="134"/>
      <c r="AG221" s="134"/>
      <c r="AH221" s="134"/>
      <c r="AI221" s="134"/>
      <c r="AJ221" s="134"/>
      <c r="AK221" s="134"/>
    </row>
    <row r="222" spans="2:37"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  <c r="AA222" s="134"/>
      <c r="AB222" s="134"/>
      <c r="AC222" s="134"/>
      <c r="AD222" s="134"/>
      <c r="AE222" s="134"/>
      <c r="AF222" s="134"/>
      <c r="AG222" s="134"/>
      <c r="AH222" s="134"/>
      <c r="AI222" s="134"/>
      <c r="AJ222" s="134"/>
      <c r="AK222" s="134"/>
    </row>
    <row r="223" spans="2:37"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  <c r="AA223" s="134"/>
      <c r="AB223" s="134"/>
      <c r="AC223" s="134"/>
      <c r="AD223" s="134"/>
      <c r="AE223" s="134"/>
      <c r="AF223" s="134"/>
      <c r="AG223" s="134"/>
      <c r="AH223" s="134"/>
      <c r="AI223" s="134"/>
      <c r="AJ223" s="134"/>
      <c r="AK223" s="134"/>
    </row>
    <row r="224" spans="2:37"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4"/>
      <c r="AK224" s="134"/>
    </row>
    <row r="225" spans="2:37"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  <c r="AA225" s="134"/>
      <c r="AB225" s="134"/>
      <c r="AC225" s="134"/>
      <c r="AD225" s="134"/>
      <c r="AE225" s="134"/>
      <c r="AF225" s="134"/>
      <c r="AG225" s="134"/>
      <c r="AH225" s="134"/>
      <c r="AI225" s="134"/>
      <c r="AJ225" s="134"/>
      <c r="AK225" s="134"/>
    </row>
    <row r="226" spans="2:37"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  <c r="AA226" s="134"/>
      <c r="AB226" s="134"/>
      <c r="AC226" s="134"/>
      <c r="AD226" s="134"/>
      <c r="AE226" s="134"/>
      <c r="AF226" s="134"/>
      <c r="AG226" s="134"/>
      <c r="AH226" s="134"/>
      <c r="AI226" s="134"/>
      <c r="AJ226" s="134"/>
      <c r="AK226" s="134"/>
    </row>
    <row r="227" spans="2:37"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  <c r="AA227" s="134"/>
      <c r="AB227" s="134"/>
      <c r="AC227" s="134"/>
      <c r="AD227" s="134"/>
      <c r="AE227" s="134"/>
      <c r="AF227" s="134"/>
      <c r="AG227" s="134"/>
      <c r="AH227" s="134"/>
      <c r="AI227" s="134"/>
      <c r="AJ227" s="134"/>
      <c r="AK227" s="134"/>
    </row>
    <row r="228" spans="2:37"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  <c r="AA228" s="134"/>
      <c r="AB228" s="134"/>
      <c r="AC228" s="134"/>
      <c r="AD228" s="134"/>
      <c r="AE228" s="134"/>
      <c r="AF228" s="134"/>
      <c r="AG228" s="134"/>
      <c r="AH228" s="134"/>
      <c r="AI228" s="134"/>
      <c r="AJ228" s="134"/>
      <c r="AK228" s="134"/>
    </row>
    <row r="229" spans="2:37"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  <c r="AA229" s="134"/>
      <c r="AB229" s="134"/>
      <c r="AC229" s="134"/>
      <c r="AD229" s="134"/>
      <c r="AE229" s="134"/>
      <c r="AF229" s="134"/>
      <c r="AG229" s="134"/>
      <c r="AH229" s="134"/>
      <c r="AI229" s="134"/>
      <c r="AJ229" s="134"/>
      <c r="AK229" s="134"/>
    </row>
    <row r="230" spans="2:37"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  <c r="AA230" s="134"/>
      <c r="AB230" s="134"/>
      <c r="AC230" s="134"/>
      <c r="AD230" s="134"/>
      <c r="AE230" s="134"/>
      <c r="AF230" s="134"/>
      <c r="AG230" s="134"/>
      <c r="AH230" s="134"/>
      <c r="AI230" s="134"/>
      <c r="AJ230" s="134"/>
      <c r="AK230" s="134"/>
    </row>
    <row r="231" spans="2:37"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  <c r="AA231" s="134"/>
      <c r="AB231" s="134"/>
      <c r="AC231" s="134"/>
      <c r="AD231" s="134"/>
      <c r="AE231" s="134"/>
      <c r="AF231" s="134"/>
      <c r="AG231" s="134"/>
      <c r="AH231" s="134"/>
      <c r="AI231" s="134"/>
      <c r="AJ231" s="134"/>
      <c r="AK231" s="134"/>
    </row>
    <row r="232" spans="2:37"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  <c r="AA232" s="134"/>
      <c r="AB232" s="134"/>
      <c r="AC232" s="134"/>
      <c r="AD232" s="134"/>
      <c r="AE232" s="134"/>
      <c r="AF232" s="134"/>
      <c r="AG232" s="134"/>
      <c r="AH232" s="134"/>
      <c r="AI232" s="134"/>
      <c r="AJ232" s="134"/>
      <c r="AK232" s="134"/>
    </row>
    <row r="233" spans="2:37"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  <c r="AA233" s="134"/>
      <c r="AB233" s="134"/>
      <c r="AC233" s="134"/>
      <c r="AD233" s="134"/>
      <c r="AE233" s="134"/>
      <c r="AF233" s="134"/>
      <c r="AG233" s="134"/>
      <c r="AH233" s="134"/>
      <c r="AI233" s="134"/>
      <c r="AJ233" s="134"/>
      <c r="AK233" s="134"/>
    </row>
    <row r="234" spans="2:37"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  <c r="AA234" s="134"/>
      <c r="AB234" s="134"/>
      <c r="AC234" s="134"/>
      <c r="AD234" s="134"/>
      <c r="AE234" s="134"/>
      <c r="AF234" s="134"/>
      <c r="AG234" s="134"/>
      <c r="AH234" s="134"/>
      <c r="AI234" s="134"/>
      <c r="AJ234" s="134"/>
      <c r="AK234" s="134"/>
    </row>
    <row r="235" spans="2:37"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  <c r="AA235" s="134"/>
      <c r="AB235" s="134"/>
      <c r="AC235" s="134"/>
      <c r="AD235" s="134"/>
      <c r="AE235" s="134"/>
      <c r="AF235" s="134"/>
      <c r="AG235" s="134"/>
      <c r="AH235" s="134"/>
      <c r="AI235" s="134"/>
      <c r="AJ235" s="134"/>
      <c r="AK235" s="134"/>
    </row>
    <row r="236" spans="2:37"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4"/>
      <c r="AK236" s="134"/>
    </row>
    <row r="237" spans="2:37"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  <c r="AA237" s="134"/>
      <c r="AB237" s="134"/>
      <c r="AC237" s="134"/>
      <c r="AD237" s="134"/>
      <c r="AE237" s="134"/>
      <c r="AF237" s="134"/>
      <c r="AG237" s="134"/>
      <c r="AH237" s="134"/>
      <c r="AI237" s="134"/>
      <c r="AJ237" s="134"/>
      <c r="AK237" s="134"/>
    </row>
    <row r="238" spans="2:37"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134"/>
      <c r="AF238" s="134"/>
      <c r="AG238" s="134"/>
      <c r="AH238" s="134"/>
      <c r="AI238" s="134"/>
      <c r="AJ238" s="134"/>
      <c r="AK238" s="134"/>
    </row>
    <row r="239" spans="2:37"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134"/>
      <c r="AF239" s="134"/>
      <c r="AG239" s="134"/>
      <c r="AH239" s="134"/>
      <c r="AI239" s="134"/>
      <c r="AJ239" s="134"/>
      <c r="AK239" s="134"/>
    </row>
    <row r="240" spans="2:37"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134"/>
      <c r="AF240" s="134"/>
      <c r="AG240" s="134"/>
      <c r="AH240" s="134"/>
      <c r="AI240" s="134"/>
      <c r="AJ240" s="134"/>
      <c r="AK240" s="134"/>
    </row>
    <row r="241" spans="2:37"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134"/>
      <c r="AF241" s="134"/>
      <c r="AG241" s="134"/>
      <c r="AH241" s="134"/>
      <c r="AI241" s="134"/>
      <c r="AJ241" s="134"/>
      <c r="AK241" s="134"/>
    </row>
    <row r="242" spans="2:37"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134"/>
      <c r="AF242" s="134"/>
      <c r="AG242" s="134"/>
      <c r="AH242" s="134"/>
      <c r="AI242" s="134"/>
      <c r="AJ242" s="134"/>
      <c r="AK242" s="134"/>
    </row>
    <row r="243" spans="2:37"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134"/>
      <c r="AF243" s="134"/>
      <c r="AG243" s="134"/>
      <c r="AH243" s="134"/>
      <c r="AI243" s="134"/>
      <c r="AJ243" s="134"/>
      <c r="AK243" s="134"/>
    </row>
    <row r="244" spans="2:37"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134"/>
      <c r="AF244" s="134"/>
      <c r="AG244" s="134"/>
      <c r="AH244" s="134"/>
      <c r="AI244" s="134"/>
      <c r="AJ244" s="134"/>
      <c r="AK244" s="134"/>
    </row>
    <row r="245" spans="2:37"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134"/>
      <c r="AF245" s="134"/>
      <c r="AG245" s="134"/>
      <c r="AH245" s="134"/>
      <c r="AI245" s="134"/>
      <c r="AJ245" s="134"/>
      <c r="AK245" s="134"/>
    </row>
    <row r="246" spans="2:37"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134"/>
      <c r="AF246" s="134"/>
      <c r="AG246" s="134"/>
      <c r="AH246" s="134"/>
      <c r="AI246" s="134"/>
      <c r="AJ246" s="134"/>
      <c r="AK246" s="134"/>
    </row>
    <row r="247" spans="2:37"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134"/>
      <c r="AF247" s="134"/>
      <c r="AG247" s="134"/>
      <c r="AH247" s="134"/>
      <c r="AI247" s="134"/>
      <c r="AJ247" s="134"/>
      <c r="AK247" s="134"/>
    </row>
    <row r="248" spans="2:37"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4"/>
      <c r="AK248" s="134"/>
    </row>
    <row r="249" spans="2:37"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134"/>
      <c r="AF249" s="134"/>
      <c r="AG249" s="134"/>
      <c r="AH249" s="134"/>
      <c r="AI249" s="134"/>
      <c r="AJ249" s="134"/>
      <c r="AK249" s="134"/>
    </row>
    <row r="250" spans="2:37"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134"/>
      <c r="AF250" s="134"/>
      <c r="AG250" s="134"/>
      <c r="AH250" s="134"/>
      <c r="AI250" s="134"/>
      <c r="AJ250" s="134"/>
      <c r="AK250" s="134"/>
    </row>
    <row r="251" spans="2:37"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134"/>
      <c r="AF251" s="134"/>
      <c r="AG251" s="134"/>
      <c r="AH251" s="134"/>
      <c r="AI251" s="134"/>
      <c r="AJ251" s="134"/>
      <c r="AK251" s="134"/>
    </row>
    <row r="252" spans="2:37"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134"/>
      <c r="AF252" s="134"/>
      <c r="AG252" s="134"/>
      <c r="AH252" s="134"/>
      <c r="AI252" s="134"/>
      <c r="AJ252" s="134"/>
      <c r="AK252" s="134"/>
    </row>
    <row r="253" spans="2:37"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134"/>
      <c r="AF253" s="134"/>
      <c r="AG253" s="134"/>
      <c r="AH253" s="134"/>
      <c r="AI253" s="134"/>
      <c r="AJ253" s="134"/>
      <c r="AK253" s="134"/>
    </row>
    <row r="254" spans="2:37"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  <c r="AA254" s="134"/>
      <c r="AB254" s="134"/>
      <c r="AC254" s="134"/>
      <c r="AD254" s="134"/>
      <c r="AE254" s="134"/>
      <c r="AF254" s="134"/>
      <c r="AG254" s="134"/>
      <c r="AH254" s="134"/>
      <c r="AI254" s="134"/>
      <c r="AJ254" s="134"/>
      <c r="AK254" s="134"/>
    </row>
    <row r="255" spans="2:37"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  <c r="AA255" s="134"/>
      <c r="AB255" s="134"/>
      <c r="AC255" s="134"/>
      <c r="AD255" s="134"/>
      <c r="AE255" s="134"/>
      <c r="AF255" s="134"/>
      <c r="AG255" s="134"/>
      <c r="AH255" s="134"/>
      <c r="AI255" s="134"/>
      <c r="AJ255" s="134"/>
      <c r="AK255" s="134"/>
    </row>
    <row r="256" spans="2:37"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  <c r="AA256" s="134"/>
      <c r="AB256" s="134"/>
      <c r="AC256" s="134"/>
      <c r="AD256" s="134"/>
      <c r="AE256" s="134"/>
      <c r="AF256" s="134"/>
      <c r="AG256" s="134"/>
      <c r="AH256" s="134"/>
      <c r="AI256" s="134"/>
      <c r="AJ256" s="134"/>
      <c r="AK256" s="134"/>
    </row>
    <row r="257" spans="2:37"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  <c r="AA257" s="134"/>
      <c r="AB257" s="134"/>
      <c r="AC257" s="134"/>
      <c r="AD257" s="134"/>
      <c r="AE257" s="134"/>
      <c r="AF257" s="134"/>
      <c r="AG257" s="134"/>
      <c r="AH257" s="134"/>
      <c r="AI257" s="134"/>
      <c r="AJ257" s="134"/>
      <c r="AK257" s="134"/>
    </row>
    <row r="258" spans="2:37"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  <c r="AA258" s="134"/>
      <c r="AB258" s="134"/>
      <c r="AC258" s="134"/>
      <c r="AD258" s="134"/>
      <c r="AE258" s="134"/>
      <c r="AF258" s="134"/>
      <c r="AG258" s="134"/>
      <c r="AH258" s="134"/>
      <c r="AI258" s="134"/>
      <c r="AJ258" s="134"/>
      <c r="AK258" s="134"/>
    </row>
    <row r="259" spans="2:37"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  <c r="AA259" s="134"/>
      <c r="AB259" s="134"/>
      <c r="AC259" s="134"/>
      <c r="AD259" s="134"/>
      <c r="AE259" s="134"/>
      <c r="AF259" s="134"/>
      <c r="AG259" s="134"/>
      <c r="AH259" s="134"/>
      <c r="AI259" s="134"/>
      <c r="AJ259" s="134"/>
      <c r="AK259" s="134"/>
    </row>
    <row r="260" spans="2:37"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4"/>
      <c r="AK260" s="134"/>
    </row>
    <row r="261" spans="2:37"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  <c r="AA261" s="134"/>
      <c r="AB261" s="134"/>
      <c r="AC261" s="134"/>
      <c r="AD261" s="134"/>
      <c r="AE261" s="134"/>
      <c r="AF261" s="134"/>
      <c r="AG261" s="134"/>
      <c r="AH261" s="134"/>
      <c r="AI261" s="134"/>
      <c r="AJ261" s="134"/>
      <c r="AK261" s="134"/>
    </row>
    <row r="262" spans="2:37"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  <c r="AA262" s="134"/>
      <c r="AB262" s="134"/>
      <c r="AC262" s="134"/>
      <c r="AD262" s="134"/>
      <c r="AE262" s="134"/>
      <c r="AF262" s="134"/>
      <c r="AG262" s="134"/>
      <c r="AH262" s="134"/>
      <c r="AI262" s="134"/>
      <c r="AJ262" s="134"/>
      <c r="AK262" s="134"/>
    </row>
    <row r="263" spans="2:37"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  <c r="AA263" s="134"/>
      <c r="AB263" s="134"/>
      <c r="AC263" s="134"/>
      <c r="AD263" s="134"/>
      <c r="AE263" s="134"/>
      <c r="AF263" s="134"/>
      <c r="AG263" s="134"/>
      <c r="AH263" s="134"/>
      <c r="AI263" s="134"/>
      <c r="AJ263" s="134"/>
      <c r="AK263" s="134"/>
    </row>
    <row r="264" spans="2:37"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  <c r="AA264" s="134"/>
      <c r="AB264" s="134"/>
      <c r="AC264" s="134"/>
      <c r="AD264" s="134"/>
      <c r="AE264" s="134"/>
      <c r="AF264" s="134"/>
      <c r="AG264" s="134"/>
      <c r="AH264" s="134"/>
      <c r="AI264" s="134"/>
      <c r="AJ264" s="134"/>
      <c r="AK264" s="134"/>
    </row>
    <row r="265" spans="2:37"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  <c r="AA265" s="134"/>
      <c r="AB265" s="134"/>
      <c r="AC265" s="134"/>
      <c r="AD265" s="134"/>
      <c r="AE265" s="134"/>
      <c r="AF265" s="134"/>
      <c r="AG265" s="134"/>
      <c r="AH265" s="134"/>
      <c r="AI265" s="134"/>
      <c r="AJ265" s="134"/>
      <c r="AK265" s="134"/>
    </row>
    <row r="266" spans="2:37"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  <c r="AA266" s="134"/>
      <c r="AB266" s="134"/>
      <c r="AC266" s="134"/>
      <c r="AD266" s="134"/>
      <c r="AE266" s="134"/>
      <c r="AF266" s="134"/>
      <c r="AG266" s="134"/>
      <c r="AH266" s="134"/>
      <c r="AI266" s="134"/>
      <c r="AJ266" s="134"/>
      <c r="AK266" s="134"/>
    </row>
    <row r="267" spans="2:37"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4"/>
      <c r="AK267" s="134"/>
    </row>
    <row r="268" spans="2:37"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  <c r="AA268" s="134"/>
      <c r="AB268" s="134"/>
      <c r="AC268" s="134"/>
      <c r="AD268" s="134"/>
      <c r="AE268" s="134"/>
      <c r="AF268" s="134"/>
      <c r="AG268" s="134"/>
      <c r="AH268" s="134"/>
      <c r="AI268" s="134"/>
      <c r="AJ268" s="134"/>
      <c r="AK268" s="134"/>
    </row>
    <row r="269" spans="2:37"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  <c r="AA269" s="134"/>
      <c r="AB269" s="134"/>
      <c r="AC269" s="134"/>
      <c r="AD269" s="134"/>
      <c r="AE269" s="134"/>
      <c r="AF269" s="134"/>
      <c r="AG269" s="134"/>
      <c r="AH269" s="134"/>
      <c r="AI269" s="134"/>
      <c r="AJ269" s="134"/>
      <c r="AK269" s="134"/>
    </row>
    <row r="270" spans="2:37"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  <c r="AA270" s="134"/>
      <c r="AB270" s="134"/>
      <c r="AC270" s="134"/>
      <c r="AD270" s="134"/>
      <c r="AE270" s="134"/>
      <c r="AF270" s="134"/>
      <c r="AG270" s="134"/>
      <c r="AH270" s="134"/>
      <c r="AI270" s="134"/>
      <c r="AJ270" s="134"/>
      <c r="AK270" s="134"/>
    </row>
    <row r="271" spans="2:37"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4"/>
      <c r="AK271" s="134"/>
    </row>
    <row r="272" spans="2:37"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  <c r="AA272" s="134"/>
      <c r="AB272" s="134"/>
      <c r="AC272" s="134"/>
      <c r="AD272" s="134"/>
      <c r="AE272" s="134"/>
      <c r="AF272" s="134"/>
      <c r="AG272" s="134"/>
      <c r="AH272" s="134"/>
      <c r="AI272" s="134"/>
      <c r="AJ272" s="134"/>
      <c r="AK272" s="134"/>
    </row>
    <row r="273" spans="2:37"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  <c r="AA273" s="134"/>
      <c r="AB273" s="134"/>
      <c r="AC273" s="134"/>
      <c r="AD273" s="134"/>
      <c r="AE273" s="134"/>
      <c r="AF273" s="134"/>
      <c r="AG273" s="134"/>
      <c r="AH273" s="134"/>
      <c r="AI273" s="134"/>
      <c r="AJ273" s="134"/>
      <c r="AK273" s="134"/>
    </row>
    <row r="274" spans="2:37"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  <c r="AA274" s="134"/>
      <c r="AB274" s="134"/>
      <c r="AC274" s="134"/>
      <c r="AD274" s="134"/>
      <c r="AE274" s="134"/>
      <c r="AF274" s="134"/>
      <c r="AG274" s="134"/>
      <c r="AH274" s="134"/>
      <c r="AI274" s="134"/>
      <c r="AJ274" s="134"/>
      <c r="AK274" s="134"/>
    </row>
    <row r="275" spans="2:37"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  <c r="AA275" s="134"/>
      <c r="AB275" s="134"/>
      <c r="AC275" s="134"/>
      <c r="AD275" s="134"/>
      <c r="AE275" s="134"/>
      <c r="AF275" s="134"/>
      <c r="AG275" s="134"/>
      <c r="AH275" s="134"/>
      <c r="AI275" s="134"/>
      <c r="AJ275" s="134"/>
      <c r="AK275" s="134"/>
    </row>
    <row r="276" spans="2:37"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  <c r="AA276" s="134"/>
      <c r="AB276" s="134"/>
      <c r="AC276" s="134"/>
      <c r="AD276" s="134"/>
      <c r="AE276" s="134"/>
      <c r="AF276" s="134"/>
      <c r="AG276" s="134"/>
      <c r="AH276" s="134"/>
      <c r="AI276" s="134"/>
      <c r="AJ276" s="134"/>
      <c r="AK276" s="134"/>
    </row>
    <row r="277" spans="2:37"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  <c r="AA277" s="134"/>
      <c r="AB277" s="134"/>
      <c r="AC277" s="134"/>
      <c r="AD277" s="134"/>
      <c r="AE277" s="134"/>
      <c r="AF277" s="134"/>
      <c r="AG277" s="134"/>
      <c r="AH277" s="134"/>
      <c r="AI277" s="134"/>
      <c r="AJ277" s="134"/>
      <c r="AK277" s="134"/>
    </row>
    <row r="278" spans="2:37"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  <c r="AA278" s="134"/>
      <c r="AB278" s="134"/>
      <c r="AC278" s="134"/>
      <c r="AD278" s="134"/>
      <c r="AE278" s="134"/>
      <c r="AF278" s="134"/>
      <c r="AG278" s="134"/>
      <c r="AH278" s="134"/>
      <c r="AI278" s="134"/>
      <c r="AJ278" s="134"/>
      <c r="AK278" s="134"/>
    </row>
    <row r="279" spans="2:37"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  <c r="AA279" s="134"/>
      <c r="AB279" s="134"/>
      <c r="AC279" s="134"/>
      <c r="AD279" s="134"/>
      <c r="AE279" s="134"/>
      <c r="AF279" s="134"/>
      <c r="AG279" s="134"/>
      <c r="AH279" s="134"/>
      <c r="AI279" s="134"/>
      <c r="AJ279" s="134"/>
      <c r="AK279" s="134"/>
    </row>
    <row r="280" spans="2:37"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  <c r="AA280" s="134"/>
      <c r="AB280" s="134"/>
      <c r="AC280" s="134"/>
      <c r="AD280" s="134"/>
      <c r="AE280" s="134"/>
      <c r="AF280" s="134"/>
      <c r="AG280" s="134"/>
      <c r="AH280" s="134"/>
      <c r="AI280" s="134"/>
      <c r="AJ280" s="134"/>
      <c r="AK280" s="134"/>
    </row>
    <row r="281" spans="2:37"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  <c r="AA281" s="134"/>
      <c r="AB281" s="134"/>
      <c r="AC281" s="134"/>
      <c r="AD281" s="134"/>
      <c r="AE281" s="134"/>
      <c r="AF281" s="134"/>
      <c r="AG281" s="134"/>
      <c r="AH281" s="134"/>
      <c r="AI281" s="134"/>
      <c r="AJ281" s="134"/>
      <c r="AK281" s="134"/>
    </row>
    <row r="282" spans="2:37"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  <c r="AA282" s="134"/>
      <c r="AB282" s="134"/>
      <c r="AC282" s="134"/>
      <c r="AD282" s="134"/>
      <c r="AE282" s="134"/>
      <c r="AF282" s="134"/>
      <c r="AG282" s="134"/>
      <c r="AH282" s="134"/>
      <c r="AI282" s="134"/>
      <c r="AJ282" s="134"/>
      <c r="AK282" s="134"/>
    </row>
    <row r="283" spans="2:37"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  <c r="AA283" s="134"/>
      <c r="AB283" s="134"/>
      <c r="AC283" s="134"/>
      <c r="AD283" s="134"/>
      <c r="AE283" s="134"/>
      <c r="AF283" s="134"/>
      <c r="AG283" s="134"/>
      <c r="AH283" s="134"/>
      <c r="AI283" s="134"/>
      <c r="AJ283" s="134"/>
      <c r="AK283" s="134"/>
    </row>
    <row r="284" spans="2:37"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  <c r="AA284" s="134"/>
      <c r="AB284" s="134"/>
      <c r="AC284" s="134"/>
      <c r="AD284" s="134"/>
      <c r="AE284" s="134"/>
      <c r="AF284" s="134"/>
      <c r="AG284" s="134"/>
      <c r="AH284" s="134"/>
      <c r="AI284" s="134"/>
      <c r="AJ284" s="134"/>
      <c r="AK284" s="134"/>
    </row>
    <row r="285" spans="2:37"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  <c r="AA285" s="134"/>
      <c r="AB285" s="134"/>
      <c r="AC285" s="134"/>
      <c r="AD285" s="134"/>
      <c r="AE285" s="134"/>
      <c r="AF285" s="134"/>
      <c r="AG285" s="134"/>
      <c r="AH285" s="134"/>
      <c r="AI285" s="134"/>
      <c r="AJ285" s="134"/>
      <c r="AK285" s="134"/>
    </row>
    <row r="286" spans="2:37"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  <c r="AA286" s="134"/>
      <c r="AB286" s="134"/>
      <c r="AC286" s="134"/>
      <c r="AD286" s="134"/>
      <c r="AE286" s="134"/>
      <c r="AF286" s="134"/>
      <c r="AG286" s="134"/>
      <c r="AH286" s="134"/>
      <c r="AI286" s="134"/>
      <c r="AJ286" s="134"/>
      <c r="AK286" s="134"/>
    </row>
    <row r="287" spans="2:37"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  <c r="AA287" s="134"/>
      <c r="AB287" s="134"/>
      <c r="AC287" s="134"/>
      <c r="AD287" s="134"/>
      <c r="AE287" s="134"/>
      <c r="AF287" s="134"/>
      <c r="AG287" s="134"/>
      <c r="AH287" s="134"/>
      <c r="AI287" s="134"/>
      <c r="AJ287" s="134"/>
      <c r="AK287" s="134"/>
    </row>
    <row r="288" spans="2:37"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  <c r="AA288" s="134"/>
      <c r="AB288" s="134"/>
      <c r="AC288" s="134"/>
      <c r="AD288" s="134"/>
      <c r="AE288" s="134"/>
      <c r="AF288" s="134"/>
      <c r="AG288" s="134"/>
      <c r="AH288" s="134"/>
      <c r="AI288" s="134"/>
      <c r="AJ288" s="134"/>
      <c r="AK288" s="134"/>
    </row>
    <row r="289" spans="2:37"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  <c r="AA289" s="134"/>
      <c r="AB289" s="134"/>
      <c r="AC289" s="134"/>
      <c r="AD289" s="134"/>
      <c r="AE289" s="134"/>
      <c r="AF289" s="134"/>
      <c r="AG289" s="134"/>
      <c r="AH289" s="134"/>
      <c r="AI289" s="134"/>
      <c r="AJ289" s="134"/>
      <c r="AK289" s="134"/>
    </row>
    <row r="290" spans="2:37"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  <c r="AA290" s="134"/>
      <c r="AB290" s="134"/>
      <c r="AC290" s="134"/>
      <c r="AD290" s="134"/>
      <c r="AE290" s="134"/>
      <c r="AF290" s="134"/>
      <c r="AG290" s="134"/>
      <c r="AH290" s="134"/>
      <c r="AI290" s="134"/>
      <c r="AJ290" s="134"/>
      <c r="AK290" s="134"/>
    </row>
    <row r="291" spans="2:37"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  <c r="AA291" s="134"/>
      <c r="AB291" s="134"/>
      <c r="AC291" s="134"/>
      <c r="AD291" s="134"/>
      <c r="AE291" s="134"/>
      <c r="AF291" s="134"/>
      <c r="AG291" s="134"/>
      <c r="AH291" s="134"/>
      <c r="AI291" s="134"/>
      <c r="AJ291" s="134"/>
      <c r="AK291" s="134"/>
    </row>
    <row r="292" spans="2:37"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  <c r="AA292" s="134"/>
      <c r="AB292" s="134"/>
      <c r="AC292" s="134"/>
      <c r="AD292" s="134"/>
      <c r="AE292" s="134"/>
      <c r="AF292" s="134"/>
      <c r="AG292" s="134"/>
      <c r="AH292" s="134"/>
      <c r="AI292" s="134"/>
      <c r="AJ292" s="134"/>
      <c r="AK292" s="134"/>
    </row>
    <row r="293" spans="2:37"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  <c r="AA293" s="134"/>
      <c r="AB293" s="134"/>
      <c r="AC293" s="134"/>
      <c r="AD293" s="134"/>
      <c r="AE293" s="134"/>
      <c r="AF293" s="134"/>
      <c r="AG293" s="134"/>
      <c r="AH293" s="134"/>
      <c r="AI293" s="134"/>
      <c r="AJ293" s="134"/>
      <c r="AK293" s="134"/>
    </row>
    <row r="294" spans="2:37"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  <c r="AA294" s="134"/>
      <c r="AB294" s="134"/>
      <c r="AC294" s="134"/>
      <c r="AD294" s="134"/>
      <c r="AE294" s="134"/>
      <c r="AF294" s="134"/>
      <c r="AG294" s="134"/>
      <c r="AH294" s="134"/>
      <c r="AI294" s="134"/>
      <c r="AJ294" s="134"/>
      <c r="AK294" s="134"/>
    </row>
    <row r="295" spans="2:37"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  <c r="AA295" s="134"/>
      <c r="AB295" s="134"/>
      <c r="AC295" s="134"/>
      <c r="AD295" s="134"/>
      <c r="AE295" s="134"/>
      <c r="AF295" s="134"/>
      <c r="AG295" s="134"/>
      <c r="AH295" s="134"/>
      <c r="AI295" s="134"/>
      <c r="AJ295" s="134"/>
      <c r="AK295" s="134"/>
    </row>
    <row r="296" spans="2:37"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  <c r="AA296" s="134"/>
      <c r="AB296" s="134"/>
      <c r="AC296" s="134"/>
      <c r="AD296" s="134"/>
      <c r="AE296" s="134"/>
      <c r="AF296" s="134"/>
      <c r="AG296" s="134"/>
      <c r="AH296" s="134"/>
      <c r="AI296" s="134"/>
      <c r="AJ296" s="134"/>
      <c r="AK296" s="134"/>
    </row>
    <row r="297" spans="2:37"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  <c r="AA297" s="134"/>
      <c r="AB297" s="134"/>
      <c r="AC297" s="134"/>
      <c r="AD297" s="134"/>
      <c r="AE297" s="134"/>
      <c r="AF297" s="134"/>
      <c r="AG297" s="134"/>
      <c r="AH297" s="134"/>
      <c r="AI297" s="134"/>
      <c r="AJ297" s="134"/>
      <c r="AK297" s="134"/>
    </row>
    <row r="298" spans="2:37"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  <c r="AA298" s="134"/>
      <c r="AB298" s="134"/>
      <c r="AC298" s="134"/>
      <c r="AD298" s="134"/>
      <c r="AE298" s="134"/>
      <c r="AF298" s="134"/>
      <c r="AG298" s="134"/>
      <c r="AH298" s="134"/>
      <c r="AI298" s="134"/>
      <c r="AJ298" s="134"/>
      <c r="AK298" s="134"/>
    </row>
    <row r="299" spans="2:37"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  <c r="AA299" s="134"/>
      <c r="AB299" s="134"/>
      <c r="AC299" s="134"/>
      <c r="AD299" s="134"/>
      <c r="AE299" s="134"/>
      <c r="AF299" s="134"/>
      <c r="AG299" s="134"/>
      <c r="AH299" s="134"/>
      <c r="AI299" s="134"/>
      <c r="AJ299" s="134"/>
      <c r="AK299" s="134"/>
    </row>
    <row r="300" spans="2:37"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  <c r="AA300" s="134"/>
      <c r="AB300" s="134"/>
      <c r="AC300" s="134"/>
      <c r="AD300" s="134"/>
      <c r="AE300" s="134"/>
      <c r="AF300" s="134"/>
      <c r="AG300" s="134"/>
      <c r="AH300" s="134"/>
      <c r="AI300" s="134"/>
      <c r="AJ300" s="134"/>
      <c r="AK300" s="134"/>
    </row>
    <row r="301" spans="2:37"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  <c r="AA301" s="134"/>
      <c r="AB301" s="134"/>
      <c r="AC301" s="134"/>
      <c r="AD301" s="134"/>
      <c r="AE301" s="134"/>
      <c r="AF301" s="134"/>
      <c r="AG301" s="134"/>
      <c r="AH301" s="134"/>
      <c r="AI301" s="134"/>
      <c r="AJ301" s="134"/>
      <c r="AK301" s="134"/>
    </row>
    <row r="302" spans="2:37"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  <c r="AA302" s="134"/>
      <c r="AB302" s="134"/>
      <c r="AC302" s="134"/>
      <c r="AD302" s="134"/>
      <c r="AE302" s="134"/>
      <c r="AF302" s="134"/>
      <c r="AG302" s="134"/>
      <c r="AH302" s="134"/>
      <c r="AI302" s="134"/>
      <c r="AJ302" s="134"/>
      <c r="AK302" s="134"/>
    </row>
    <row r="303" spans="2:37"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  <c r="AA303" s="134"/>
      <c r="AB303" s="134"/>
      <c r="AC303" s="134"/>
      <c r="AD303" s="134"/>
      <c r="AE303" s="134"/>
      <c r="AF303" s="134"/>
      <c r="AG303" s="134"/>
      <c r="AH303" s="134"/>
      <c r="AI303" s="134"/>
      <c r="AJ303" s="134"/>
      <c r="AK303" s="134"/>
    </row>
    <row r="304" spans="2:37"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  <c r="AA304" s="134"/>
      <c r="AB304" s="134"/>
      <c r="AC304" s="134"/>
      <c r="AD304" s="134"/>
      <c r="AE304" s="134"/>
      <c r="AF304" s="134"/>
      <c r="AG304" s="134"/>
      <c r="AH304" s="134"/>
      <c r="AI304" s="134"/>
      <c r="AJ304" s="134"/>
      <c r="AK304" s="134"/>
    </row>
    <row r="305" spans="2:37"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  <c r="AA305" s="134"/>
      <c r="AB305" s="134"/>
      <c r="AC305" s="134"/>
      <c r="AD305" s="134"/>
      <c r="AE305" s="134"/>
      <c r="AF305" s="134"/>
      <c r="AG305" s="134"/>
      <c r="AH305" s="134"/>
      <c r="AI305" s="134"/>
      <c r="AJ305" s="134"/>
      <c r="AK305" s="134"/>
    </row>
    <row r="306" spans="2:37"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  <c r="AA306" s="134"/>
      <c r="AB306" s="134"/>
      <c r="AC306" s="134"/>
      <c r="AD306" s="134"/>
      <c r="AE306" s="134"/>
      <c r="AF306" s="134"/>
      <c r="AG306" s="134"/>
      <c r="AH306" s="134"/>
      <c r="AI306" s="134"/>
      <c r="AJ306" s="134"/>
      <c r="AK306" s="134"/>
    </row>
    <row r="307" spans="2:37"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  <c r="AA307" s="134"/>
      <c r="AB307" s="134"/>
      <c r="AC307" s="134"/>
      <c r="AD307" s="134"/>
      <c r="AE307" s="134"/>
      <c r="AF307" s="134"/>
      <c r="AG307" s="134"/>
      <c r="AH307" s="134"/>
      <c r="AI307" s="134"/>
      <c r="AJ307" s="134"/>
      <c r="AK307" s="134"/>
    </row>
    <row r="308" spans="2:37"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  <c r="AA308" s="134"/>
      <c r="AB308" s="134"/>
      <c r="AC308" s="134"/>
      <c r="AD308" s="134"/>
      <c r="AE308" s="134"/>
      <c r="AF308" s="134"/>
      <c r="AG308" s="134"/>
      <c r="AH308" s="134"/>
      <c r="AI308" s="134"/>
      <c r="AJ308" s="134"/>
      <c r="AK308" s="134"/>
    </row>
    <row r="309" spans="2:37"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  <c r="AA309" s="134"/>
      <c r="AB309" s="134"/>
      <c r="AC309" s="134"/>
      <c r="AD309" s="134"/>
      <c r="AE309" s="134"/>
      <c r="AF309" s="134"/>
      <c r="AG309" s="134"/>
      <c r="AH309" s="134"/>
      <c r="AI309" s="134"/>
      <c r="AJ309" s="134"/>
      <c r="AK309" s="134"/>
    </row>
    <row r="310" spans="2:37"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  <c r="AA310" s="134"/>
      <c r="AB310" s="134"/>
      <c r="AC310" s="134"/>
      <c r="AD310" s="134"/>
      <c r="AE310" s="134"/>
      <c r="AF310" s="134"/>
      <c r="AG310" s="134"/>
      <c r="AH310" s="134"/>
      <c r="AI310" s="134"/>
      <c r="AJ310" s="134"/>
      <c r="AK310" s="134"/>
    </row>
    <row r="311" spans="2:37"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  <c r="AA311" s="134"/>
      <c r="AB311" s="134"/>
      <c r="AC311" s="134"/>
      <c r="AD311" s="134"/>
      <c r="AE311" s="134"/>
      <c r="AF311" s="134"/>
      <c r="AG311" s="134"/>
      <c r="AH311" s="134"/>
      <c r="AI311" s="134"/>
      <c r="AJ311" s="134"/>
      <c r="AK311" s="134"/>
    </row>
    <row r="312" spans="2:37"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  <c r="AA312" s="134"/>
      <c r="AB312" s="134"/>
      <c r="AC312" s="134"/>
      <c r="AD312" s="134"/>
      <c r="AE312" s="134"/>
      <c r="AF312" s="134"/>
      <c r="AG312" s="134"/>
      <c r="AH312" s="134"/>
      <c r="AI312" s="134"/>
      <c r="AJ312" s="134"/>
      <c r="AK312" s="134"/>
    </row>
    <row r="313" spans="2:37"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  <c r="AA313" s="134"/>
      <c r="AB313" s="134"/>
      <c r="AC313" s="134"/>
      <c r="AD313" s="134"/>
      <c r="AE313" s="134"/>
      <c r="AF313" s="134"/>
      <c r="AG313" s="134"/>
      <c r="AH313" s="134"/>
      <c r="AI313" s="134"/>
      <c r="AJ313" s="134"/>
      <c r="AK313" s="134"/>
    </row>
    <row r="314" spans="2:37"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  <c r="AA314" s="134"/>
      <c r="AB314" s="134"/>
      <c r="AC314" s="134"/>
      <c r="AD314" s="134"/>
      <c r="AE314" s="134"/>
      <c r="AF314" s="134"/>
      <c r="AG314" s="134"/>
      <c r="AH314" s="134"/>
      <c r="AI314" s="134"/>
      <c r="AJ314" s="134"/>
      <c r="AK314" s="134"/>
    </row>
    <row r="315" spans="2:37"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  <c r="AA315" s="134"/>
      <c r="AB315" s="134"/>
      <c r="AC315" s="134"/>
      <c r="AD315" s="134"/>
      <c r="AE315" s="134"/>
      <c r="AF315" s="134"/>
      <c r="AG315" s="134"/>
      <c r="AH315" s="134"/>
      <c r="AI315" s="134"/>
      <c r="AJ315" s="134"/>
      <c r="AK315" s="134"/>
    </row>
    <row r="316" spans="2:37"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  <c r="AA316" s="134"/>
      <c r="AB316" s="134"/>
      <c r="AC316" s="134"/>
      <c r="AD316" s="134"/>
      <c r="AE316" s="134"/>
      <c r="AF316" s="134"/>
      <c r="AG316" s="134"/>
      <c r="AH316" s="134"/>
      <c r="AI316" s="134"/>
      <c r="AJ316" s="134"/>
      <c r="AK316" s="134"/>
    </row>
    <row r="317" spans="2:37"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  <c r="AA317" s="134"/>
      <c r="AB317" s="134"/>
      <c r="AC317" s="134"/>
      <c r="AD317" s="134"/>
      <c r="AE317" s="134"/>
      <c r="AF317" s="134"/>
      <c r="AG317" s="134"/>
      <c r="AH317" s="134"/>
      <c r="AI317" s="134"/>
      <c r="AJ317" s="134"/>
      <c r="AK317" s="134"/>
    </row>
    <row r="318" spans="2:37"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  <c r="AA318" s="134"/>
      <c r="AB318" s="134"/>
      <c r="AC318" s="134"/>
      <c r="AD318" s="134"/>
      <c r="AE318" s="134"/>
      <c r="AF318" s="134"/>
      <c r="AG318" s="134"/>
      <c r="AH318" s="134"/>
      <c r="AI318" s="134"/>
      <c r="AJ318" s="134"/>
      <c r="AK318" s="134"/>
    </row>
    <row r="319" spans="2:37"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  <c r="AA319" s="134"/>
      <c r="AB319" s="134"/>
      <c r="AC319" s="134"/>
      <c r="AD319" s="134"/>
      <c r="AE319" s="134"/>
      <c r="AF319" s="134"/>
      <c r="AG319" s="134"/>
      <c r="AH319" s="134"/>
      <c r="AI319" s="134"/>
      <c r="AJ319" s="134"/>
      <c r="AK319" s="134"/>
    </row>
    <row r="320" spans="2:37"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  <c r="AA320" s="134"/>
      <c r="AB320" s="134"/>
      <c r="AC320" s="134"/>
      <c r="AD320" s="134"/>
      <c r="AE320" s="134"/>
      <c r="AF320" s="134"/>
      <c r="AG320" s="134"/>
      <c r="AH320" s="134"/>
      <c r="AI320" s="134"/>
      <c r="AJ320" s="134"/>
      <c r="AK320" s="134"/>
    </row>
    <row r="321" spans="2:37"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  <c r="AA321" s="134"/>
      <c r="AB321" s="134"/>
      <c r="AC321" s="134"/>
      <c r="AD321" s="134"/>
      <c r="AE321" s="134"/>
      <c r="AF321" s="134"/>
      <c r="AG321" s="134"/>
      <c r="AH321" s="134"/>
      <c r="AI321" s="134"/>
      <c r="AJ321" s="134"/>
      <c r="AK321" s="134"/>
    </row>
    <row r="322" spans="2:37"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  <c r="AA322" s="134"/>
      <c r="AB322" s="134"/>
      <c r="AC322" s="134"/>
      <c r="AD322" s="134"/>
      <c r="AE322" s="134"/>
      <c r="AF322" s="134"/>
      <c r="AG322" s="134"/>
      <c r="AH322" s="134"/>
      <c r="AI322" s="134"/>
      <c r="AJ322" s="134"/>
      <c r="AK322" s="134"/>
    </row>
    <row r="323" spans="2:37"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  <c r="AA323" s="134"/>
      <c r="AB323" s="134"/>
      <c r="AC323" s="134"/>
      <c r="AD323" s="134"/>
      <c r="AE323" s="134"/>
      <c r="AF323" s="134"/>
      <c r="AG323" s="134"/>
      <c r="AH323" s="134"/>
      <c r="AI323" s="134"/>
      <c r="AJ323" s="134"/>
      <c r="AK323" s="134"/>
    </row>
    <row r="324" spans="2:37"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  <c r="AA324" s="134"/>
      <c r="AB324" s="134"/>
      <c r="AC324" s="134"/>
      <c r="AD324" s="134"/>
      <c r="AE324" s="134"/>
      <c r="AF324" s="134"/>
      <c r="AG324" s="134"/>
      <c r="AH324" s="134"/>
      <c r="AI324" s="134"/>
      <c r="AJ324" s="134"/>
      <c r="AK324" s="134"/>
    </row>
    <row r="325" spans="2:37"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  <c r="AA325" s="134"/>
      <c r="AB325" s="134"/>
      <c r="AC325" s="134"/>
      <c r="AD325" s="134"/>
      <c r="AE325" s="134"/>
      <c r="AF325" s="134"/>
      <c r="AG325" s="134"/>
      <c r="AH325" s="134"/>
      <c r="AI325" s="134"/>
      <c r="AJ325" s="134"/>
      <c r="AK325" s="134"/>
    </row>
    <row r="326" spans="2:37"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  <c r="AA326" s="134"/>
      <c r="AB326" s="134"/>
      <c r="AC326" s="134"/>
      <c r="AD326" s="134"/>
      <c r="AE326" s="134"/>
      <c r="AF326" s="134"/>
      <c r="AG326" s="134"/>
      <c r="AH326" s="134"/>
      <c r="AI326" s="134"/>
      <c r="AJ326" s="134"/>
      <c r="AK326" s="134"/>
    </row>
    <row r="327" spans="2:37"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  <c r="AA327" s="134"/>
      <c r="AB327" s="134"/>
      <c r="AC327" s="134"/>
      <c r="AD327" s="134"/>
      <c r="AE327" s="134"/>
      <c r="AF327" s="134"/>
      <c r="AG327" s="134"/>
      <c r="AH327" s="134"/>
      <c r="AI327" s="134"/>
      <c r="AJ327" s="134"/>
      <c r="AK327" s="134"/>
    </row>
    <row r="328" spans="2:37"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  <c r="AA328" s="134"/>
      <c r="AB328" s="134"/>
      <c r="AC328" s="134"/>
      <c r="AD328" s="134"/>
      <c r="AE328" s="134"/>
      <c r="AF328" s="134"/>
      <c r="AG328" s="134"/>
      <c r="AH328" s="134"/>
      <c r="AI328" s="134"/>
      <c r="AJ328" s="134"/>
      <c r="AK328" s="134"/>
    </row>
    <row r="329" spans="2:37"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  <c r="AA329" s="134"/>
      <c r="AB329" s="134"/>
      <c r="AC329" s="134"/>
      <c r="AD329" s="134"/>
      <c r="AE329" s="134"/>
      <c r="AF329" s="134"/>
      <c r="AG329" s="134"/>
      <c r="AH329" s="134"/>
      <c r="AI329" s="134"/>
      <c r="AJ329" s="134"/>
      <c r="AK329" s="134"/>
    </row>
    <row r="330" spans="2:37"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  <c r="AA330" s="134"/>
      <c r="AB330" s="134"/>
      <c r="AC330" s="134"/>
      <c r="AD330" s="134"/>
      <c r="AE330" s="134"/>
      <c r="AF330" s="134"/>
      <c r="AG330" s="134"/>
      <c r="AH330" s="134"/>
      <c r="AI330" s="134"/>
      <c r="AJ330" s="134"/>
      <c r="AK330" s="134"/>
    </row>
    <row r="331" spans="2:37"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  <c r="AA331" s="134"/>
      <c r="AB331" s="134"/>
      <c r="AC331" s="134"/>
      <c r="AD331" s="134"/>
      <c r="AE331" s="134"/>
      <c r="AF331" s="134"/>
      <c r="AG331" s="134"/>
      <c r="AH331" s="134"/>
      <c r="AI331" s="134"/>
      <c r="AJ331" s="134"/>
      <c r="AK331" s="134"/>
    </row>
    <row r="332" spans="2:37"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  <c r="AA332" s="134"/>
      <c r="AB332" s="134"/>
      <c r="AC332" s="134"/>
      <c r="AD332" s="134"/>
      <c r="AE332" s="134"/>
      <c r="AF332" s="134"/>
      <c r="AG332" s="134"/>
      <c r="AH332" s="134"/>
      <c r="AI332" s="134"/>
      <c r="AJ332" s="134"/>
      <c r="AK332" s="134"/>
    </row>
    <row r="333" spans="2:37"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  <c r="AA333" s="134"/>
      <c r="AB333" s="134"/>
      <c r="AC333" s="134"/>
      <c r="AD333" s="134"/>
      <c r="AE333" s="134"/>
      <c r="AF333" s="134"/>
      <c r="AG333" s="134"/>
      <c r="AH333" s="134"/>
      <c r="AI333" s="134"/>
      <c r="AJ333" s="134"/>
      <c r="AK333" s="134"/>
    </row>
    <row r="334" spans="2:37"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  <c r="AA334" s="134"/>
      <c r="AB334" s="134"/>
      <c r="AC334" s="134"/>
      <c r="AD334" s="134"/>
      <c r="AE334" s="134"/>
      <c r="AF334" s="134"/>
      <c r="AG334" s="134"/>
      <c r="AH334" s="134"/>
      <c r="AI334" s="134"/>
      <c r="AJ334" s="134"/>
      <c r="AK334" s="134"/>
    </row>
    <row r="335" spans="2:37"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  <c r="AA335" s="134"/>
      <c r="AB335" s="134"/>
      <c r="AC335" s="134"/>
      <c r="AD335" s="134"/>
      <c r="AE335" s="134"/>
      <c r="AF335" s="134"/>
      <c r="AG335" s="134"/>
      <c r="AH335" s="134"/>
      <c r="AI335" s="134"/>
      <c r="AJ335" s="134"/>
      <c r="AK335" s="134"/>
    </row>
    <row r="336" spans="2:37"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  <c r="AA336" s="134"/>
      <c r="AB336" s="134"/>
      <c r="AC336" s="134"/>
      <c r="AD336" s="134"/>
      <c r="AE336" s="134"/>
      <c r="AF336" s="134"/>
      <c r="AG336" s="134"/>
      <c r="AH336" s="134"/>
      <c r="AI336" s="134"/>
      <c r="AJ336" s="134"/>
      <c r="AK336" s="134"/>
    </row>
    <row r="337" spans="2:37"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  <c r="AA337" s="134"/>
      <c r="AB337" s="134"/>
      <c r="AC337" s="134"/>
      <c r="AD337" s="134"/>
      <c r="AE337" s="134"/>
      <c r="AF337" s="134"/>
      <c r="AG337" s="134"/>
      <c r="AH337" s="134"/>
      <c r="AI337" s="134"/>
      <c r="AJ337" s="134"/>
      <c r="AK337" s="134"/>
    </row>
    <row r="338" spans="2:37"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  <c r="AA338" s="134"/>
      <c r="AB338" s="134"/>
      <c r="AC338" s="134"/>
      <c r="AD338" s="134"/>
      <c r="AE338" s="134"/>
      <c r="AF338" s="134"/>
      <c r="AG338" s="134"/>
      <c r="AH338" s="134"/>
      <c r="AI338" s="134"/>
      <c r="AJ338" s="134"/>
      <c r="AK338" s="134"/>
    </row>
    <row r="339" spans="2:37"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  <c r="AA339" s="134"/>
      <c r="AB339" s="134"/>
      <c r="AC339" s="134"/>
      <c r="AD339" s="134"/>
      <c r="AE339" s="134"/>
      <c r="AF339" s="134"/>
      <c r="AG339" s="134"/>
      <c r="AH339" s="134"/>
      <c r="AI339" s="134"/>
      <c r="AJ339" s="134"/>
      <c r="AK339" s="134"/>
    </row>
    <row r="340" spans="2:37"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  <c r="AA340" s="134"/>
      <c r="AB340" s="134"/>
      <c r="AC340" s="134"/>
      <c r="AD340" s="134"/>
      <c r="AE340" s="134"/>
      <c r="AF340" s="134"/>
      <c r="AG340" s="134"/>
      <c r="AH340" s="134"/>
      <c r="AI340" s="134"/>
      <c r="AJ340" s="134"/>
      <c r="AK340" s="134"/>
    </row>
    <row r="341" spans="2:37"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  <c r="AA341" s="134"/>
      <c r="AB341" s="134"/>
      <c r="AC341" s="134"/>
      <c r="AD341" s="134"/>
      <c r="AE341" s="134"/>
      <c r="AF341" s="134"/>
      <c r="AG341" s="134"/>
      <c r="AH341" s="134"/>
      <c r="AI341" s="134"/>
      <c r="AJ341" s="134"/>
      <c r="AK341" s="134"/>
    </row>
    <row r="342" spans="2:37"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  <c r="AA342" s="134"/>
      <c r="AB342" s="134"/>
      <c r="AC342" s="134"/>
      <c r="AD342" s="134"/>
      <c r="AE342" s="134"/>
      <c r="AF342" s="134"/>
      <c r="AG342" s="134"/>
      <c r="AH342" s="134"/>
      <c r="AI342" s="134"/>
      <c r="AJ342" s="134"/>
      <c r="AK342" s="134"/>
    </row>
    <row r="343" spans="2:37"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  <c r="AA343" s="134"/>
      <c r="AB343" s="134"/>
      <c r="AC343" s="134"/>
      <c r="AD343" s="134"/>
      <c r="AE343" s="134"/>
      <c r="AF343" s="134"/>
      <c r="AG343" s="134"/>
      <c r="AH343" s="134"/>
      <c r="AI343" s="134"/>
      <c r="AJ343" s="134"/>
      <c r="AK343" s="134"/>
    </row>
    <row r="344" spans="2:37"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  <c r="AA344" s="134"/>
      <c r="AB344" s="134"/>
      <c r="AC344" s="134"/>
      <c r="AD344" s="134"/>
      <c r="AE344" s="134"/>
      <c r="AF344" s="134"/>
      <c r="AG344" s="134"/>
      <c r="AH344" s="134"/>
      <c r="AI344" s="134"/>
      <c r="AJ344" s="134"/>
      <c r="AK344" s="134"/>
    </row>
    <row r="345" spans="2:37"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  <c r="AA345" s="134"/>
      <c r="AB345" s="134"/>
      <c r="AC345" s="134"/>
      <c r="AD345" s="134"/>
      <c r="AE345" s="134"/>
      <c r="AF345" s="134"/>
      <c r="AG345" s="134"/>
      <c r="AH345" s="134"/>
      <c r="AI345" s="134"/>
      <c r="AJ345" s="134"/>
      <c r="AK345" s="134"/>
    </row>
    <row r="346" spans="2:37"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  <c r="AA346" s="134"/>
      <c r="AB346" s="134"/>
      <c r="AC346" s="134"/>
      <c r="AD346" s="134"/>
      <c r="AE346" s="134"/>
      <c r="AF346" s="134"/>
      <c r="AG346" s="134"/>
      <c r="AH346" s="134"/>
      <c r="AI346" s="134"/>
      <c r="AJ346" s="134"/>
      <c r="AK346" s="134"/>
    </row>
    <row r="347" spans="2:37"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  <c r="AA347" s="134"/>
      <c r="AB347" s="134"/>
      <c r="AC347" s="134"/>
      <c r="AD347" s="134"/>
      <c r="AE347" s="134"/>
      <c r="AF347" s="134"/>
      <c r="AG347" s="134"/>
      <c r="AH347" s="134"/>
      <c r="AI347" s="134"/>
      <c r="AJ347" s="134"/>
      <c r="AK347" s="134"/>
    </row>
    <row r="348" spans="2:37"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  <c r="AA348" s="134"/>
      <c r="AB348" s="134"/>
      <c r="AC348" s="134"/>
      <c r="AD348" s="134"/>
      <c r="AE348" s="134"/>
      <c r="AF348" s="134"/>
      <c r="AG348" s="134"/>
      <c r="AH348" s="134"/>
      <c r="AI348" s="134"/>
      <c r="AJ348" s="134"/>
      <c r="AK348" s="134"/>
    </row>
    <row r="349" spans="2:37"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  <c r="AA349" s="134"/>
      <c r="AB349" s="134"/>
      <c r="AC349" s="134"/>
      <c r="AD349" s="134"/>
      <c r="AE349" s="134"/>
      <c r="AF349" s="134"/>
      <c r="AG349" s="134"/>
      <c r="AH349" s="134"/>
      <c r="AI349" s="134"/>
      <c r="AJ349" s="134"/>
      <c r="AK349" s="134"/>
    </row>
    <row r="350" spans="2:37"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  <c r="AA350" s="134"/>
      <c r="AB350" s="134"/>
      <c r="AC350" s="134"/>
      <c r="AD350" s="134"/>
      <c r="AE350" s="134"/>
      <c r="AF350" s="134"/>
      <c r="AG350" s="134"/>
      <c r="AH350" s="134"/>
      <c r="AI350" s="134"/>
      <c r="AJ350" s="134"/>
      <c r="AK350" s="134"/>
    </row>
    <row r="351" spans="2:37"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  <c r="AA351" s="134"/>
      <c r="AB351" s="134"/>
      <c r="AC351" s="134"/>
      <c r="AD351" s="134"/>
      <c r="AE351" s="134"/>
      <c r="AF351" s="134"/>
      <c r="AG351" s="134"/>
      <c r="AH351" s="134"/>
      <c r="AI351" s="134"/>
      <c r="AJ351" s="134"/>
      <c r="AK351" s="134"/>
    </row>
    <row r="352" spans="2:37"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  <c r="AA352" s="134"/>
      <c r="AB352" s="134"/>
      <c r="AC352" s="134"/>
      <c r="AD352" s="134"/>
      <c r="AE352" s="134"/>
      <c r="AF352" s="134"/>
      <c r="AG352" s="134"/>
      <c r="AH352" s="134"/>
      <c r="AI352" s="134"/>
      <c r="AJ352" s="134"/>
      <c r="AK352" s="134"/>
    </row>
    <row r="353" spans="2:37"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  <c r="AA353" s="134"/>
      <c r="AB353" s="134"/>
      <c r="AC353" s="134"/>
      <c r="AD353" s="134"/>
      <c r="AE353" s="134"/>
      <c r="AF353" s="134"/>
      <c r="AG353" s="134"/>
      <c r="AH353" s="134"/>
      <c r="AI353" s="134"/>
      <c r="AJ353" s="134"/>
      <c r="AK353" s="134"/>
    </row>
    <row r="354" spans="2:37"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  <c r="AA354" s="134"/>
      <c r="AB354" s="134"/>
      <c r="AC354" s="134"/>
      <c r="AD354" s="134"/>
      <c r="AE354" s="134"/>
      <c r="AF354" s="134"/>
      <c r="AG354" s="134"/>
      <c r="AH354" s="134"/>
      <c r="AI354" s="134"/>
      <c r="AJ354" s="134"/>
      <c r="AK354" s="134"/>
    </row>
    <row r="355" spans="2:37"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  <c r="AA355" s="134"/>
      <c r="AB355" s="134"/>
      <c r="AC355" s="134"/>
      <c r="AD355" s="134"/>
      <c r="AE355" s="134"/>
      <c r="AF355" s="134"/>
      <c r="AG355" s="134"/>
      <c r="AH355" s="134"/>
      <c r="AI355" s="134"/>
      <c r="AJ355" s="134"/>
      <c r="AK355" s="134"/>
    </row>
    <row r="356" spans="2:37"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  <c r="AA356" s="134"/>
      <c r="AB356" s="134"/>
      <c r="AC356" s="134"/>
      <c r="AD356" s="134"/>
      <c r="AE356" s="134"/>
      <c r="AF356" s="134"/>
      <c r="AG356" s="134"/>
      <c r="AH356" s="134"/>
      <c r="AI356" s="134"/>
      <c r="AJ356" s="134"/>
      <c r="AK356" s="134"/>
    </row>
    <row r="357" spans="2:37"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  <c r="AA357" s="134"/>
      <c r="AB357" s="134"/>
      <c r="AC357" s="134"/>
      <c r="AD357" s="134"/>
      <c r="AE357" s="134"/>
      <c r="AF357" s="134"/>
      <c r="AG357" s="134"/>
      <c r="AH357" s="134"/>
      <c r="AI357" s="134"/>
      <c r="AJ357" s="134"/>
      <c r="AK357" s="134"/>
    </row>
    <row r="358" spans="2:37"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  <c r="AA358" s="134"/>
      <c r="AB358" s="134"/>
      <c r="AC358" s="134"/>
      <c r="AD358" s="134"/>
      <c r="AE358" s="134"/>
      <c r="AF358" s="134"/>
      <c r="AG358" s="134"/>
      <c r="AH358" s="134"/>
      <c r="AI358" s="134"/>
      <c r="AJ358" s="134"/>
      <c r="AK358" s="134"/>
    </row>
    <row r="359" spans="2:37"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  <c r="AA359" s="134"/>
      <c r="AB359" s="134"/>
      <c r="AC359" s="134"/>
      <c r="AD359" s="134"/>
      <c r="AE359" s="134"/>
      <c r="AF359" s="134"/>
      <c r="AG359" s="134"/>
      <c r="AH359" s="134"/>
      <c r="AI359" s="134"/>
      <c r="AJ359" s="134"/>
      <c r="AK359" s="134"/>
    </row>
    <row r="360" spans="2:37"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  <c r="AA360" s="134"/>
      <c r="AB360" s="134"/>
      <c r="AC360" s="134"/>
      <c r="AD360" s="134"/>
      <c r="AE360" s="134"/>
      <c r="AF360" s="134"/>
      <c r="AG360" s="134"/>
      <c r="AH360" s="134"/>
      <c r="AI360" s="134"/>
      <c r="AJ360" s="134"/>
      <c r="AK360" s="134"/>
    </row>
    <row r="361" spans="2:37"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  <c r="AA361" s="134"/>
      <c r="AB361" s="134"/>
      <c r="AC361" s="134"/>
      <c r="AD361" s="134"/>
      <c r="AE361" s="134"/>
      <c r="AF361" s="134"/>
      <c r="AG361" s="134"/>
      <c r="AH361" s="134"/>
      <c r="AI361" s="134"/>
      <c r="AJ361" s="134"/>
      <c r="AK361" s="134"/>
    </row>
    <row r="362" spans="2:37"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  <c r="AA362" s="134"/>
      <c r="AB362" s="134"/>
      <c r="AC362" s="134"/>
      <c r="AD362" s="134"/>
      <c r="AE362" s="134"/>
      <c r="AF362" s="134"/>
      <c r="AG362" s="134"/>
      <c r="AH362" s="134"/>
      <c r="AI362" s="134"/>
      <c r="AJ362" s="134"/>
      <c r="AK362" s="134"/>
    </row>
    <row r="363" spans="2:37"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  <c r="AA363" s="134"/>
      <c r="AB363" s="134"/>
      <c r="AC363" s="134"/>
      <c r="AD363" s="134"/>
      <c r="AE363" s="134"/>
      <c r="AF363" s="134"/>
      <c r="AG363" s="134"/>
      <c r="AH363" s="134"/>
      <c r="AI363" s="134"/>
      <c r="AJ363" s="134"/>
      <c r="AK363" s="134"/>
    </row>
    <row r="364" spans="2:37"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  <c r="AA364" s="134"/>
      <c r="AB364" s="134"/>
      <c r="AC364" s="134"/>
      <c r="AD364" s="134"/>
      <c r="AE364" s="134"/>
      <c r="AF364" s="134"/>
      <c r="AG364" s="134"/>
      <c r="AH364" s="134"/>
      <c r="AI364" s="134"/>
      <c r="AJ364" s="134"/>
      <c r="AK364" s="134"/>
    </row>
    <row r="365" spans="2:37"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  <c r="AA365" s="134"/>
      <c r="AB365" s="134"/>
      <c r="AC365" s="134"/>
      <c r="AD365" s="134"/>
      <c r="AE365" s="134"/>
      <c r="AF365" s="134"/>
      <c r="AG365" s="134"/>
      <c r="AH365" s="134"/>
      <c r="AI365" s="134"/>
      <c r="AJ365" s="134"/>
      <c r="AK365" s="134"/>
    </row>
    <row r="366" spans="2:37"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  <c r="AA366" s="134"/>
      <c r="AB366" s="134"/>
      <c r="AC366" s="134"/>
      <c r="AD366" s="134"/>
      <c r="AE366" s="134"/>
      <c r="AF366" s="134"/>
      <c r="AG366" s="134"/>
      <c r="AH366" s="134"/>
      <c r="AI366" s="134"/>
      <c r="AJ366" s="134"/>
      <c r="AK366" s="134"/>
    </row>
    <row r="367" spans="2:37"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  <c r="AA367" s="134"/>
      <c r="AB367" s="134"/>
      <c r="AC367" s="134"/>
      <c r="AD367" s="134"/>
      <c r="AE367" s="134"/>
      <c r="AF367" s="134"/>
      <c r="AG367" s="134"/>
      <c r="AH367" s="134"/>
      <c r="AI367" s="134"/>
      <c r="AJ367" s="134"/>
      <c r="AK367" s="134"/>
    </row>
    <row r="368" spans="2:37"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  <c r="AA368" s="134"/>
      <c r="AB368" s="134"/>
      <c r="AC368" s="134"/>
      <c r="AD368" s="134"/>
      <c r="AE368" s="134"/>
      <c r="AF368" s="134"/>
      <c r="AG368" s="134"/>
      <c r="AH368" s="134"/>
      <c r="AI368" s="134"/>
      <c r="AJ368" s="134"/>
      <c r="AK368" s="134"/>
    </row>
    <row r="369" spans="2:37"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  <c r="AA369" s="134"/>
      <c r="AB369" s="134"/>
      <c r="AC369" s="134"/>
      <c r="AD369" s="134"/>
      <c r="AE369" s="134"/>
      <c r="AF369" s="134"/>
      <c r="AG369" s="134"/>
      <c r="AH369" s="134"/>
      <c r="AI369" s="134"/>
      <c r="AJ369" s="134"/>
      <c r="AK369" s="134"/>
    </row>
    <row r="370" spans="2:37"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  <c r="AA370" s="134"/>
      <c r="AB370" s="134"/>
      <c r="AC370" s="134"/>
      <c r="AD370" s="134"/>
      <c r="AE370" s="134"/>
      <c r="AF370" s="134"/>
      <c r="AG370" s="134"/>
      <c r="AH370" s="134"/>
      <c r="AI370" s="134"/>
      <c r="AJ370" s="134"/>
      <c r="AK370" s="134"/>
    </row>
    <row r="371" spans="2:37"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  <c r="AA371" s="134"/>
      <c r="AB371" s="134"/>
      <c r="AC371" s="134"/>
      <c r="AD371" s="134"/>
      <c r="AE371" s="134"/>
      <c r="AF371" s="134"/>
      <c r="AG371" s="134"/>
      <c r="AH371" s="134"/>
      <c r="AI371" s="134"/>
      <c r="AJ371" s="134"/>
      <c r="AK371" s="134"/>
    </row>
    <row r="372" spans="2:37"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  <c r="AA372" s="134"/>
      <c r="AB372" s="134"/>
      <c r="AC372" s="134"/>
      <c r="AD372" s="134"/>
      <c r="AE372" s="134"/>
      <c r="AF372" s="134"/>
      <c r="AG372" s="134"/>
      <c r="AH372" s="134"/>
      <c r="AI372" s="134"/>
      <c r="AJ372" s="134"/>
      <c r="AK372" s="134"/>
    </row>
    <row r="373" spans="2:37"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  <c r="AA373" s="134"/>
      <c r="AB373" s="134"/>
      <c r="AC373" s="134"/>
      <c r="AD373" s="134"/>
      <c r="AE373" s="134"/>
      <c r="AF373" s="134"/>
      <c r="AG373" s="134"/>
      <c r="AH373" s="134"/>
      <c r="AI373" s="134"/>
      <c r="AJ373" s="134"/>
      <c r="AK373" s="134"/>
    </row>
    <row r="374" spans="2:37"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  <c r="AA374" s="134"/>
      <c r="AB374" s="134"/>
      <c r="AC374" s="134"/>
      <c r="AD374" s="134"/>
      <c r="AE374" s="134"/>
      <c r="AF374" s="134"/>
      <c r="AG374" s="134"/>
      <c r="AH374" s="134"/>
      <c r="AI374" s="134"/>
      <c r="AJ374" s="134"/>
      <c r="AK374" s="134"/>
    </row>
    <row r="375" spans="2:37"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  <c r="AA375" s="134"/>
      <c r="AB375" s="134"/>
      <c r="AC375" s="134"/>
      <c r="AD375" s="134"/>
      <c r="AE375" s="134"/>
      <c r="AF375" s="134"/>
      <c r="AG375" s="134"/>
      <c r="AH375" s="134"/>
      <c r="AI375" s="134"/>
      <c r="AJ375" s="134"/>
      <c r="AK375" s="134"/>
    </row>
    <row r="376" spans="2:37"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  <c r="AA376" s="134"/>
      <c r="AB376" s="134"/>
      <c r="AC376" s="134"/>
      <c r="AD376" s="134"/>
      <c r="AE376" s="134"/>
      <c r="AF376" s="134"/>
      <c r="AG376" s="134"/>
      <c r="AH376" s="134"/>
      <c r="AI376" s="134"/>
      <c r="AJ376" s="134"/>
      <c r="AK376" s="134"/>
    </row>
    <row r="377" spans="2:37"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  <c r="AA377" s="134"/>
      <c r="AB377" s="134"/>
      <c r="AC377" s="134"/>
      <c r="AD377" s="134"/>
      <c r="AE377" s="134"/>
      <c r="AF377" s="134"/>
      <c r="AG377" s="134"/>
      <c r="AH377" s="134"/>
      <c r="AI377" s="134"/>
      <c r="AJ377" s="134"/>
      <c r="AK377" s="134"/>
    </row>
    <row r="378" spans="2:37"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  <c r="AA378" s="134"/>
      <c r="AB378" s="134"/>
      <c r="AC378" s="134"/>
      <c r="AD378" s="134"/>
      <c r="AE378" s="134"/>
      <c r="AF378" s="134"/>
      <c r="AG378" s="134"/>
      <c r="AH378" s="134"/>
      <c r="AI378" s="134"/>
      <c r="AJ378" s="134"/>
      <c r="AK378" s="134"/>
    </row>
    <row r="379" spans="2:37"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  <c r="AA379" s="134"/>
      <c r="AB379" s="134"/>
      <c r="AC379" s="134"/>
      <c r="AD379" s="134"/>
      <c r="AE379" s="134"/>
      <c r="AF379" s="134"/>
      <c r="AG379" s="134"/>
      <c r="AH379" s="134"/>
      <c r="AI379" s="134"/>
      <c r="AJ379" s="134"/>
      <c r="AK379" s="134"/>
    </row>
    <row r="380" spans="2:37"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  <c r="AA380" s="134"/>
      <c r="AB380" s="134"/>
      <c r="AC380" s="134"/>
      <c r="AD380" s="134"/>
      <c r="AE380" s="134"/>
      <c r="AF380" s="134"/>
      <c r="AG380" s="134"/>
      <c r="AH380" s="134"/>
      <c r="AI380" s="134"/>
      <c r="AJ380" s="134"/>
      <c r="AK380" s="134"/>
    </row>
    <row r="381" spans="2:37"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  <c r="AA381" s="134"/>
      <c r="AB381" s="134"/>
      <c r="AC381" s="134"/>
      <c r="AD381" s="134"/>
      <c r="AE381" s="134"/>
      <c r="AF381" s="134"/>
      <c r="AG381" s="134"/>
      <c r="AH381" s="134"/>
      <c r="AI381" s="134"/>
      <c r="AJ381" s="134"/>
      <c r="AK381" s="134"/>
    </row>
    <row r="382" spans="2:37"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  <c r="AA382" s="134"/>
      <c r="AB382" s="134"/>
      <c r="AC382" s="134"/>
      <c r="AD382" s="134"/>
      <c r="AE382" s="134"/>
      <c r="AF382" s="134"/>
      <c r="AG382" s="134"/>
      <c r="AH382" s="134"/>
      <c r="AI382" s="134"/>
      <c r="AJ382" s="134"/>
      <c r="AK382" s="134"/>
    </row>
    <row r="383" spans="2:37"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  <c r="AA383" s="134"/>
      <c r="AB383" s="134"/>
      <c r="AC383" s="134"/>
      <c r="AD383" s="134"/>
      <c r="AE383" s="134"/>
      <c r="AF383" s="134"/>
      <c r="AG383" s="134"/>
      <c r="AH383" s="134"/>
      <c r="AI383" s="134"/>
      <c r="AJ383" s="134"/>
      <c r="AK383" s="134"/>
    </row>
    <row r="384" spans="2:37"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  <c r="AA384" s="134"/>
      <c r="AB384" s="134"/>
      <c r="AC384" s="134"/>
      <c r="AD384" s="134"/>
      <c r="AE384" s="134"/>
      <c r="AF384" s="134"/>
      <c r="AG384" s="134"/>
      <c r="AH384" s="134"/>
      <c r="AI384" s="134"/>
      <c r="AJ384" s="134"/>
      <c r="AK384" s="134"/>
    </row>
    <row r="385" spans="2:37"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  <c r="AA385" s="134"/>
      <c r="AB385" s="134"/>
      <c r="AC385" s="134"/>
      <c r="AD385" s="134"/>
      <c r="AE385" s="134"/>
      <c r="AF385" s="134"/>
      <c r="AG385" s="134"/>
      <c r="AH385" s="134"/>
      <c r="AI385" s="134"/>
      <c r="AJ385" s="134"/>
      <c r="AK385" s="134"/>
    </row>
    <row r="386" spans="2:37"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  <c r="AA386" s="134"/>
      <c r="AB386" s="134"/>
      <c r="AC386" s="134"/>
      <c r="AD386" s="134"/>
      <c r="AE386" s="134"/>
      <c r="AF386" s="134"/>
      <c r="AG386" s="134"/>
      <c r="AH386" s="134"/>
      <c r="AI386" s="134"/>
      <c r="AJ386" s="134"/>
      <c r="AK386" s="134"/>
    </row>
    <row r="387" spans="2:37"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  <c r="AA387" s="134"/>
      <c r="AB387" s="134"/>
      <c r="AC387" s="134"/>
      <c r="AD387" s="134"/>
      <c r="AE387" s="134"/>
      <c r="AF387" s="134"/>
      <c r="AG387" s="134"/>
      <c r="AH387" s="134"/>
      <c r="AI387" s="134"/>
      <c r="AJ387" s="134"/>
      <c r="AK387" s="134"/>
    </row>
    <row r="388" spans="2:37"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  <c r="AA388" s="134"/>
      <c r="AB388" s="134"/>
      <c r="AC388" s="134"/>
      <c r="AD388" s="134"/>
      <c r="AE388" s="134"/>
      <c r="AF388" s="134"/>
      <c r="AG388" s="134"/>
      <c r="AH388" s="134"/>
      <c r="AI388" s="134"/>
      <c r="AJ388" s="134"/>
      <c r="AK388" s="134"/>
    </row>
    <row r="389" spans="2:37"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  <c r="AA389" s="134"/>
      <c r="AB389" s="134"/>
      <c r="AC389" s="134"/>
      <c r="AD389" s="134"/>
      <c r="AE389" s="134"/>
      <c r="AF389" s="134"/>
      <c r="AG389" s="134"/>
      <c r="AH389" s="134"/>
      <c r="AI389" s="134"/>
      <c r="AJ389" s="134"/>
      <c r="AK389" s="134"/>
    </row>
    <row r="390" spans="2:37"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  <c r="AA390" s="134"/>
      <c r="AB390" s="134"/>
      <c r="AC390" s="134"/>
      <c r="AD390" s="134"/>
      <c r="AE390" s="134"/>
      <c r="AF390" s="134"/>
      <c r="AG390" s="134"/>
      <c r="AH390" s="134"/>
      <c r="AI390" s="134"/>
      <c r="AJ390" s="134"/>
      <c r="AK390" s="134"/>
    </row>
    <row r="391" spans="2:37"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  <c r="AA391" s="134"/>
      <c r="AB391" s="134"/>
      <c r="AC391" s="134"/>
      <c r="AD391" s="134"/>
      <c r="AE391" s="134"/>
      <c r="AF391" s="134"/>
      <c r="AG391" s="134"/>
      <c r="AH391" s="134"/>
      <c r="AI391" s="134"/>
      <c r="AJ391" s="134"/>
      <c r="AK391" s="134"/>
    </row>
    <row r="392" spans="2:37"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  <c r="AA392" s="134"/>
      <c r="AB392" s="134"/>
      <c r="AC392" s="134"/>
      <c r="AD392" s="134"/>
      <c r="AE392" s="134"/>
      <c r="AF392" s="134"/>
      <c r="AG392" s="134"/>
      <c r="AH392" s="134"/>
      <c r="AI392" s="134"/>
      <c r="AJ392" s="134"/>
      <c r="AK392" s="134"/>
    </row>
    <row r="393" spans="2:37"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  <c r="AA393" s="134"/>
      <c r="AB393" s="134"/>
      <c r="AC393" s="134"/>
      <c r="AD393" s="134"/>
      <c r="AE393" s="134"/>
      <c r="AF393" s="134"/>
      <c r="AG393" s="134"/>
      <c r="AH393" s="134"/>
      <c r="AI393" s="134"/>
      <c r="AJ393" s="134"/>
      <c r="AK393" s="134"/>
    </row>
    <row r="394" spans="2:37"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  <c r="AA394" s="134"/>
      <c r="AB394" s="134"/>
      <c r="AC394" s="134"/>
      <c r="AD394" s="134"/>
      <c r="AE394" s="134"/>
      <c r="AF394" s="134"/>
      <c r="AG394" s="134"/>
      <c r="AH394" s="134"/>
      <c r="AI394" s="134"/>
      <c r="AJ394" s="134"/>
      <c r="AK394" s="134"/>
    </row>
    <row r="395" spans="2:37"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  <c r="AA395" s="134"/>
      <c r="AB395" s="134"/>
      <c r="AC395" s="134"/>
      <c r="AD395" s="134"/>
      <c r="AE395" s="134"/>
      <c r="AF395" s="134"/>
      <c r="AG395" s="134"/>
      <c r="AH395" s="134"/>
      <c r="AI395" s="134"/>
      <c r="AJ395" s="134"/>
      <c r="AK395" s="134"/>
    </row>
    <row r="396" spans="2:37"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  <c r="AA396" s="134"/>
      <c r="AB396" s="134"/>
      <c r="AC396" s="134"/>
      <c r="AD396" s="134"/>
      <c r="AE396" s="134"/>
      <c r="AF396" s="134"/>
      <c r="AG396" s="134"/>
      <c r="AH396" s="134"/>
      <c r="AI396" s="134"/>
      <c r="AJ396" s="134"/>
      <c r="AK396" s="134"/>
    </row>
    <row r="397" spans="2:37"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  <c r="AA397" s="134"/>
      <c r="AB397" s="134"/>
      <c r="AC397" s="134"/>
      <c r="AD397" s="134"/>
      <c r="AE397" s="134"/>
      <c r="AF397" s="134"/>
      <c r="AG397" s="134"/>
      <c r="AH397" s="134"/>
      <c r="AI397" s="134"/>
      <c r="AJ397" s="134"/>
      <c r="AK397" s="134"/>
    </row>
    <row r="398" spans="2:37"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  <c r="AA398" s="134"/>
      <c r="AB398" s="134"/>
      <c r="AC398" s="134"/>
      <c r="AD398" s="134"/>
      <c r="AE398" s="134"/>
      <c r="AF398" s="134"/>
      <c r="AG398" s="134"/>
      <c r="AH398" s="134"/>
      <c r="AI398" s="134"/>
      <c r="AJ398" s="134"/>
      <c r="AK398" s="134"/>
    </row>
    <row r="399" spans="2:37"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  <c r="AA399" s="134"/>
      <c r="AB399" s="134"/>
      <c r="AC399" s="134"/>
      <c r="AD399" s="134"/>
      <c r="AE399" s="134"/>
      <c r="AF399" s="134"/>
      <c r="AG399" s="134"/>
      <c r="AH399" s="134"/>
      <c r="AI399" s="134"/>
      <c r="AJ399" s="134"/>
      <c r="AK399" s="134"/>
    </row>
    <row r="400" spans="2:37"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  <c r="AA400" s="134"/>
      <c r="AB400" s="134"/>
      <c r="AC400" s="134"/>
      <c r="AD400" s="134"/>
      <c r="AE400" s="134"/>
      <c r="AF400" s="134"/>
      <c r="AG400" s="134"/>
      <c r="AH400" s="134"/>
      <c r="AI400" s="134"/>
      <c r="AJ400" s="134"/>
      <c r="AK400" s="134"/>
    </row>
    <row r="401" spans="2:37"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  <c r="AA401" s="134"/>
      <c r="AB401" s="134"/>
      <c r="AC401" s="134"/>
      <c r="AD401" s="134"/>
      <c r="AE401" s="134"/>
      <c r="AF401" s="134"/>
      <c r="AG401" s="134"/>
      <c r="AH401" s="134"/>
      <c r="AI401" s="134"/>
      <c r="AJ401" s="134"/>
      <c r="AK401" s="134"/>
    </row>
    <row r="402" spans="2:37"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  <c r="AA402" s="134"/>
      <c r="AB402" s="134"/>
      <c r="AC402" s="134"/>
      <c r="AD402" s="134"/>
      <c r="AE402" s="134"/>
      <c r="AF402" s="134"/>
      <c r="AG402" s="134"/>
      <c r="AH402" s="134"/>
      <c r="AI402" s="134"/>
      <c r="AJ402" s="134"/>
      <c r="AK402" s="134"/>
    </row>
    <row r="403" spans="2:37"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  <c r="AA403" s="134"/>
      <c r="AB403" s="134"/>
      <c r="AC403" s="134"/>
      <c r="AD403" s="134"/>
      <c r="AE403" s="134"/>
      <c r="AF403" s="134"/>
      <c r="AG403" s="134"/>
      <c r="AH403" s="134"/>
      <c r="AI403" s="134"/>
      <c r="AJ403" s="134"/>
      <c r="AK403" s="134"/>
    </row>
    <row r="404" spans="2:37"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  <c r="AA404" s="134"/>
      <c r="AB404" s="134"/>
      <c r="AC404" s="134"/>
      <c r="AD404" s="134"/>
      <c r="AE404" s="134"/>
      <c r="AF404" s="134"/>
      <c r="AG404" s="134"/>
      <c r="AH404" s="134"/>
      <c r="AI404" s="134"/>
      <c r="AJ404" s="134"/>
      <c r="AK404" s="134"/>
    </row>
    <row r="405" spans="2:37"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  <c r="AA405" s="134"/>
      <c r="AB405" s="134"/>
      <c r="AC405" s="134"/>
      <c r="AD405" s="134"/>
      <c r="AE405" s="134"/>
      <c r="AF405" s="134"/>
      <c r="AG405" s="134"/>
      <c r="AH405" s="134"/>
      <c r="AI405" s="134"/>
      <c r="AJ405" s="134"/>
      <c r="AK405" s="134"/>
    </row>
    <row r="406" spans="2:37"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  <c r="AA406" s="134"/>
      <c r="AB406" s="134"/>
      <c r="AC406" s="134"/>
      <c r="AD406" s="134"/>
      <c r="AE406" s="134"/>
      <c r="AF406" s="134"/>
      <c r="AG406" s="134"/>
      <c r="AH406" s="134"/>
      <c r="AI406" s="134"/>
      <c r="AJ406" s="134"/>
      <c r="AK406" s="134"/>
    </row>
    <row r="407" spans="2:37"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  <c r="AA407" s="134"/>
      <c r="AB407" s="134"/>
      <c r="AC407" s="134"/>
      <c r="AD407" s="134"/>
      <c r="AE407" s="134"/>
      <c r="AF407" s="134"/>
      <c r="AG407" s="134"/>
      <c r="AH407" s="134"/>
      <c r="AI407" s="134"/>
      <c r="AJ407" s="134"/>
      <c r="AK407" s="134"/>
    </row>
    <row r="408" spans="2:37"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  <c r="AA408" s="134"/>
      <c r="AB408" s="134"/>
      <c r="AC408" s="134"/>
      <c r="AD408" s="134"/>
      <c r="AE408" s="134"/>
      <c r="AF408" s="134"/>
      <c r="AG408" s="134"/>
      <c r="AH408" s="134"/>
      <c r="AI408" s="134"/>
      <c r="AJ408" s="134"/>
      <c r="AK408" s="134"/>
    </row>
    <row r="409" spans="2:37"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  <c r="AA409" s="134"/>
      <c r="AB409" s="134"/>
      <c r="AC409" s="134"/>
      <c r="AD409" s="134"/>
      <c r="AE409" s="134"/>
      <c r="AF409" s="134"/>
      <c r="AG409" s="134"/>
      <c r="AH409" s="134"/>
      <c r="AI409" s="134"/>
      <c r="AJ409" s="134"/>
      <c r="AK409" s="134"/>
    </row>
    <row r="410" spans="2:37"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  <c r="AA410" s="134"/>
      <c r="AB410" s="134"/>
      <c r="AC410" s="134"/>
      <c r="AD410" s="134"/>
      <c r="AE410" s="134"/>
      <c r="AF410" s="134"/>
      <c r="AG410" s="134"/>
      <c r="AH410" s="134"/>
      <c r="AI410" s="134"/>
      <c r="AJ410" s="134"/>
      <c r="AK410" s="134"/>
    </row>
    <row r="411" spans="2:37"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  <c r="AA411" s="134"/>
      <c r="AB411" s="134"/>
      <c r="AC411" s="134"/>
      <c r="AD411" s="134"/>
      <c r="AE411" s="134"/>
      <c r="AF411" s="134"/>
      <c r="AG411" s="134"/>
      <c r="AH411" s="134"/>
      <c r="AI411" s="134"/>
      <c r="AJ411" s="134"/>
      <c r="AK411" s="134"/>
    </row>
    <row r="412" spans="2:37"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  <c r="AA412" s="134"/>
      <c r="AB412" s="134"/>
      <c r="AC412" s="134"/>
      <c r="AD412" s="134"/>
      <c r="AE412" s="134"/>
      <c r="AF412" s="134"/>
      <c r="AG412" s="134"/>
      <c r="AH412" s="134"/>
      <c r="AI412" s="134"/>
      <c r="AJ412" s="134"/>
      <c r="AK412" s="134"/>
    </row>
    <row r="413" spans="2:37"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  <c r="AA413" s="134"/>
      <c r="AB413" s="134"/>
      <c r="AC413" s="134"/>
      <c r="AD413" s="134"/>
      <c r="AE413" s="134"/>
      <c r="AF413" s="134"/>
      <c r="AG413" s="134"/>
      <c r="AH413" s="134"/>
      <c r="AI413" s="134"/>
      <c r="AJ413" s="134"/>
      <c r="AK413" s="134"/>
    </row>
    <row r="414" spans="2:37"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  <c r="AA414" s="134"/>
      <c r="AB414" s="134"/>
      <c r="AC414" s="134"/>
      <c r="AD414" s="134"/>
      <c r="AE414" s="134"/>
      <c r="AF414" s="134"/>
      <c r="AG414" s="134"/>
      <c r="AH414" s="134"/>
      <c r="AI414" s="134"/>
      <c r="AJ414" s="134"/>
      <c r="AK414" s="134"/>
    </row>
    <row r="415" spans="2:37"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  <c r="AA415" s="134"/>
      <c r="AB415" s="134"/>
      <c r="AC415" s="134"/>
      <c r="AD415" s="134"/>
      <c r="AE415" s="134"/>
      <c r="AF415" s="134"/>
      <c r="AG415" s="134"/>
      <c r="AH415" s="134"/>
      <c r="AI415" s="134"/>
      <c r="AJ415" s="134"/>
      <c r="AK415" s="134"/>
    </row>
    <row r="416" spans="2:37"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  <c r="AA416" s="134"/>
      <c r="AB416" s="134"/>
      <c r="AC416" s="134"/>
      <c r="AD416" s="134"/>
      <c r="AE416" s="134"/>
      <c r="AF416" s="134"/>
      <c r="AG416" s="134"/>
      <c r="AH416" s="134"/>
      <c r="AI416" s="134"/>
      <c r="AJ416" s="134"/>
      <c r="AK416" s="134"/>
    </row>
    <row r="417" spans="2:37"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  <c r="AA417" s="134"/>
      <c r="AB417" s="134"/>
      <c r="AC417" s="134"/>
      <c r="AD417" s="134"/>
      <c r="AE417" s="134"/>
      <c r="AF417" s="134"/>
      <c r="AG417" s="134"/>
      <c r="AH417" s="134"/>
      <c r="AI417" s="134"/>
      <c r="AJ417" s="134"/>
      <c r="AK417" s="134"/>
    </row>
    <row r="418" spans="2:37"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  <c r="AA418" s="134"/>
      <c r="AB418" s="134"/>
      <c r="AC418" s="134"/>
      <c r="AD418" s="134"/>
      <c r="AE418" s="134"/>
      <c r="AF418" s="134"/>
      <c r="AG418" s="134"/>
      <c r="AH418" s="134"/>
      <c r="AI418" s="134"/>
      <c r="AJ418" s="134"/>
      <c r="AK418" s="134"/>
    </row>
    <row r="419" spans="2:37"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  <c r="AA419" s="134"/>
      <c r="AB419" s="134"/>
      <c r="AC419" s="134"/>
      <c r="AD419" s="134"/>
      <c r="AE419" s="134"/>
      <c r="AF419" s="134"/>
      <c r="AG419" s="134"/>
      <c r="AH419" s="134"/>
      <c r="AI419" s="134"/>
      <c r="AJ419" s="134"/>
      <c r="AK419" s="134"/>
    </row>
    <row r="420" spans="2:37"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  <c r="AA420" s="134"/>
      <c r="AB420" s="134"/>
      <c r="AC420" s="134"/>
      <c r="AD420" s="134"/>
      <c r="AE420" s="134"/>
      <c r="AF420" s="134"/>
      <c r="AG420" s="134"/>
      <c r="AH420" s="134"/>
      <c r="AI420" s="134"/>
      <c r="AJ420" s="134"/>
      <c r="AK420" s="134"/>
    </row>
    <row r="421" spans="2:37"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  <c r="AA421" s="134"/>
      <c r="AB421" s="134"/>
      <c r="AC421" s="134"/>
      <c r="AD421" s="134"/>
      <c r="AE421" s="134"/>
      <c r="AF421" s="134"/>
      <c r="AG421" s="134"/>
      <c r="AH421" s="134"/>
      <c r="AI421" s="134"/>
      <c r="AJ421" s="134"/>
      <c r="AK421" s="134"/>
    </row>
    <row r="422" spans="2:37"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  <c r="AA422" s="134"/>
      <c r="AB422" s="134"/>
      <c r="AC422" s="134"/>
      <c r="AD422" s="134"/>
      <c r="AE422" s="134"/>
      <c r="AF422" s="134"/>
      <c r="AG422" s="134"/>
      <c r="AH422" s="134"/>
      <c r="AI422" s="134"/>
      <c r="AJ422" s="134"/>
      <c r="AK422" s="134"/>
    </row>
    <row r="423" spans="2:37"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  <c r="AA423" s="134"/>
      <c r="AB423" s="134"/>
      <c r="AC423" s="134"/>
      <c r="AD423" s="134"/>
      <c r="AE423" s="134"/>
      <c r="AF423" s="134"/>
      <c r="AG423" s="134"/>
      <c r="AH423" s="134"/>
      <c r="AI423" s="134"/>
      <c r="AJ423" s="134"/>
      <c r="AK423" s="134"/>
    </row>
    <row r="424" spans="2:37"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  <c r="AA424" s="134"/>
      <c r="AB424" s="134"/>
      <c r="AC424" s="134"/>
      <c r="AD424" s="134"/>
      <c r="AE424" s="134"/>
      <c r="AF424" s="134"/>
      <c r="AG424" s="134"/>
      <c r="AH424" s="134"/>
      <c r="AI424" s="134"/>
      <c r="AJ424" s="134"/>
      <c r="AK424" s="134"/>
    </row>
    <row r="425" spans="2:37"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  <c r="AA425" s="134"/>
      <c r="AB425" s="134"/>
      <c r="AC425" s="134"/>
      <c r="AD425" s="134"/>
      <c r="AE425" s="134"/>
      <c r="AF425" s="134"/>
      <c r="AG425" s="134"/>
      <c r="AH425" s="134"/>
      <c r="AI425" s="134"/>
      <c r="AJ425" s="134"/>
      <c r="AK425" s="134"/>
    </row>
    <row r="426" spans="2:37"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  <c r="AA426" s="134"/>
      <c r="AB426" s="134"/>
      <c r="AC426" s="134"/>
      <c r="AD426" s="134"/>
      <c r="AE426" s="134"/>
      <c r="AF426" s="134"/>
      <c r="AG426" s="134"/>
      <c r="AH426" s="134"/>
      <c r="AI426" s="134"/>
      <c r="AJ426" s="134"/>
      <c r="AK426" s="134"/>
    </row>
    <row r="427" spans="2:37"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  <c r="AA427" s="134"/>
      <c r="AB427" s="134"/>
      <c r="AC427" s="134"/>
      <c r="AD427" s="134"/>
      <c r="AE427" s="134"/>
      <c r="AF427" s="134"/>
      <c r="AG427" s="134"/>
      <c r="AH427" s="134"/>
      <c r="AI427" s="134"/>
      <c r="AJ427" s="134"/>
      <c r="AK427" s="134"/>
    </row>
    <row r="428" spans="2:37"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  <c r="AA428" s="134"/>
      <c r="AB428" s="134"/>
      <c r="AC428" s="134"/>
      <c r="AD428" s="134"/>
      <c r="AE428" s="134"/>
      <c r="AF428" s="134"/>
      <c r="AG428" s="134"/>
      <c r="AH428" s="134"/>
      <c r="AI428" s="134"/>
      <c r="AJ428" s="134"/>
      <c r="AK428" s="134"/>
    </row>
    <row r="429" spans="2:37"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  <c r="AA429" s="134"/>
      <c r="AB429" s="134"/>
      <c r="AC429" s="134"/>
      <c r="AD429" s="134"/>
      <c r="AE429" s="134"/>
      <c r="AF429" s="134"/>
      <c r="AG429" s="134"/>
      <c r="AH429" s="134"/>
      <c r="AI429" s="134"/>
      <c r="AJ429" s="134"/>
      <c r="AK429" s="134"/>
    </row>
    <row r="430" spans="2:37"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  <c r="AA430" s="134"/>
      <c r="AB430" s="134"/>
      <c r="AC430" s="134"/>
      <c r="AD430" s="134"/>
      <c r="AE430" s="134"/>
      <c r="AF430" s="134"/>
      <c r="AG430" s="134"/>
      <c r="AH430" s="134"/>
      <c r="AI430" s="134"/>
      <c r="AJ430" s="134"/>
      <c r="AK430" s="134"/>
    </row>
    <row r="431" spans="2:37"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  <c r="AA431" s="134"/>
      <c r="AB431" s="134"/>
      <c r="AC431" s="134"/>
      <c r="AD431" s="134"/>
      <c r="AE431" s="134"/>
      <c r="AF431" s="134"/>
      <c r="AG431" s="134"/>
      <c r="AH431" s="134"/>
      <c r="AI431" s="134"/>
      <c r="AJ431" s="134"/>
      <c r="AK431" s="134"/>
    </row>
    <row r="432" spans="2:37"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  <c r="AA432" s="134"/>
      <c r="AB432" s="134"/>
      <c r="AC432" s="134"/>
      <c r="AD432" s="134"/>
      <c r="AE432" s="134"/>
      <c r="AF432" s="134"/>
      <c r="AG432" s="134"/>
      <c r="AH432" s="134"/>
      <c r="AI432" s="134"/>
      <c r="AJ432" s="134"/>
      <c r="AK432" s="134"/>
    </row>
    <row r="433" spans="2:37"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  <c r="AA433" s="134"/>
      <c r="AB433" s="134"/>
      <c r="AC433" s="134"/>
      <c r="AD433" s="134"/>
      <c r="AE433" s="134"/>
      <c r="AF433" s="134"/>
      <c r="AG433" s="134"/>
      <c r="AH433" s="134"/>
      <c r="AI433" s="134"/>
      <c r="AJ433" s="134"/>
      <c r="AK433" s="134"/>
    </row>
    <row r="434" spans="2:37"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  <c r="AA434" s="134"/>
      <c r="AB434" s="134"/>
      <c r="AC434" s="134"/>
      <c r="AD434" s="134"/>
      <c r="AE434" s="134"/>
      <c r="AF434" s="134"/>
      <c r="AG434" s="134"/>
      <c r="AH434" s="134"/>
      <c r="AI434" s="134"/>
      <c r="AJ434" s="134"/>
      <c r="AK434" s="134"/>
    </row>
    <row r="435" spans="2:37"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  <c r="AA435" s="134"/>
      <c r="AB435" s="134"/>
      <c r="AC435" s="134"/>
      <c r="AD435" s="134"/>
      <c r="AE435" s="134"/>
      <c r="AF435" s="134"/>
      <c r="AG435" s="134"/>
      <c r="AH435" s="134"/>
      <c r="AI435" s="134"/>
      <c r="AJ435" s="134"/>
      <c r="AK435" s="134"/>
    </row>
    <row r="436" spans="2:37"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  <c r="AA436" s="134"/>
      <c r="AB436" s="134"/>
      <c r="AC436" s="134"/>
      <c r="AD436" s="134"/>
      <c r="AE436" s="134"/>
      <c r="AF436" s="134"/>
      <c r="AG436" s="134"/>
      <c r="AH436" s="134"/>
      <c r="AI436" s="134"/>
      <c r="AJ436" s="134"/>
      <c r="AK436" s="134"/>
    </row>
    <row r="437" spans="2:37"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  <c r="AA437" s="134"/>
      <c r="AB437" s="134"/>
      <c r="AC437" s="134"/>
      <c r="AD437" s="134"/>
      <c r="AE437" s="134"/>
      <c r="AF437" s="134"/>
      <c r="AG437" s="134"/>
      <c r="AH437" s="134"/>
      <c r="AI437" s="134"/>
      <c r="AJ437" s="134"/>
      <c r="AK437" s="134"/>
    </row>
    <row r="438" spans="2:37"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  <c r="AA438" s="134"/>
      <c r="AB438" s="134"/>
      <c r="AC438" s="134"/>
      <c r="AD438" s="134"/>
      <c r="AE438" s="134"/>
      <c r="AF438" s="134"/>
      <c r="AG438" s="134"/>
      <c r="AH438" s="134"/>
      <c r="AI438" s="134"/>
      <c r="AJ438" s="134"/>
      <c r="AK438" s="134"/>
    </row>
    <row r="439" spans="2:37"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  <c r="AA439" s="134"/>
      <c r="AB439" s="134"/>
      <c r="AC439" s="134"/>
      <c r="AD439" s="134"/>
      <c r="AE439" s="134"/>
      <c r="AF439" s="134"/>
      <c r="AG439" s="134"/>
      <c r="AH439" s="134"/>
      <c r="AI439" s="134"/>
      <c r="AJ439" s="134"/>
      <c r="AK439" s="134"/>
    </row>
    <row r="440" spans="2:37"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  <c r="AA440" s="134"/>
      <c r="AB440" s="134"/>
      <c r="AC440" s="134"/>
      <c r="AD440" s="134"/>
      <c r="AE440" s="134"/>
      <c r="AF440" s="134"/>
      <c r="AG440" s="134"/>
      <c r="AH440" s="134"/>
      <c r="AI440" s="134"/>
      <c r="AJ440" s="134"/>
      <c r="AK440" s="134"/>
    </row>
    <row r="441" spans="2:37"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  <c r="AA441" s="134"/>
      <c r="AB441" s="134"/>
      <c r="AC441" s="134"/>
      <c r="AD441" s="134"/>
      <c r="AE441" s="134"/>
      <c r="AF441" s="134"/>
      <c r="AG441" s="134"/>
      <c r="AH441" s="134"/>
      <c r="AI441" s="134"/>
      <c r="AJ441" s="134"/>
      <c r="AK441" s="134"/>
    </row>
    <row r="442" spans="2:37"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  <c r="AA442" s="134"/>
      <c r="AB442" s="134"/>
      <c r="AC442" s="134"/>
      <c r="AD442" s="134"/>
      <c r="AE442" s="134"/>
      <c r="AF442" s="134"/>
      <c r="AG442" s="134"/>
      <c r="AH442" s="134"/>
      <c r="AI442" s="134"/>
      <c r="AJ442" s="134"/>
      <c r="AK442" s="134"/>
    </row>
    <row r="443" spans="2:37"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  <c r="AA443" s="134"/>
      <c r="AB443" s="134"/>
      <c r="AC443" s="134"/>
      <c r="AD443" s="134"/>
      <c r="AE443" s="134"/>
      <c r="AF443" s="134"/>
      <c r="AG443" s="134"/>
      <c r="AH443" s="134"/>
      <c r="AI443" s="134"/>
      <c r="AJ443" s="134"/>
      <c r="AK443" s="134"/>
    </row>
    <row r="444" spans="2:37"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  <c r="AA444" s="134"/>
      <c r="AB444" s="134"/>
      <c r="AC444" s="134"/>
      <c r="AD444" s="134"/>
      <c r="AE444" s="134"/>
      <c r="AF444" s="134"/>
      <c r="AG444" s="134"/>
      <c r="AH444" s="134"/>
      <c r="AI444" s="134"/>
      <c r="AJ444" s="134"/>
      <c r="AK444" s="134"/>
    </row>
    <row r="445" spans="2:37"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  <c r="AA445" s="134"/>
      <c r="AB445" s="134"/>
      <c r="AC445" s="134"/>
      <c r="AD445" s="134"/>
      <c r="AE445" s="134"/>
      <c r="AF445" s="134"/>
      <c r="AG445" s="134"/>
      <c r="AH445" s="134"/>
      <c r="AI445" s="134"/>
      <c r="AJ445" s="134"/>
      <c r="AK445" s="134"/>
    </row>
    <row r="446" spans="2:37"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  <c r="AA446" s="134"/>
      <c r="AB446" s="134"/>
      <c r="AC446" s="134"/>
      <c r="AD446" s="134"/>
      <c r="AE446" s="134"/>
      <c r="AF446" s="134"/>
      <c r="AG446" s="134"/>
      <c r="AH446" s="134"/>
      <c r="AI446" s="134"/>
      <c r="AJ446" s="134"/>
      <c r="AK446" s="134"/>
    </row>
    <row r="447" spans="2:37"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  <c r="AA447" s="134"/>
      <c r="AB447" s="134"/>
      <c r="AC447" s="134"/>
      <c r="AD447" s="134"/>
      <c r="AE447" s="134"/>
      <c r="AF447" s="134"/>
      <c r="AG447" s="134"/>
      <c r="AH447" s="134"/>
      <c r="AI447" s="134"/>
      <c r="AJ447" s="134"/>
      <c r="AK447" s="134"/>
    </row>
    <row r="448" spans="2:37"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  <c r="AA448" s="134"/>
      <c r="AB448" s="134"/>
      <c r="AC448" s="134"/>
      <c r="AD448" s="134"/>
      <c r="AE448" s="134"/>
      <c r="AF448" s="134"/>
      <c r="AG448" s="134"/>
      <c r="AH448" s="134"/>
      <c r="AI448" s="134"/>
      <c r="AJ448" s="134"/>
      <c r="AK448" s="134"/>
    </row>
    <row r="449" spans="2:37"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  <c r="AA449" s="134"/>
      <c r="AB449" s="134"/>
      <c r="AC449" s="134"/>
      <c r="AD449" s="134"/>
      <c r="AE449" s="134"/>
      <c r="AF449" s="134"/>
      <c r="AG449" s="134"/>
      <c r="AH449" s="134"/>
      <c r="AI449" s="134"/>
      <c r="AJ449" s="134"/>
      <c r="AK449" s="134"/>
    </row>
    <row r="450" spans="2:37"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  <c r="AA450" s="134"/>
      <c r="AB450" s="134"/>
      <c r="AC450" s="134"/>
      <c r="AD450" s="134"/>
      <c r="AE450" s="134"/>
      <c r="AF450" s="134"/>
      <c r="AG450" s="134"/>
      <c r="AH450" s="134"/>
      <c r="AI450" s="134"/>
      <c r="AJ450" s="134"/>
      <c r="AK450" s="134"/>
    </row>
    <row r="451" spans="2:37"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  <c r="AA451" s="134"/>
      <c r="AB451" s="134"/>
      <c r="AC451" s="134"/>
      <c r="AD451" s="134"/>
      <c r="AE451" s="134"/>
      <c r="AF451" s="134"/>
      <c r="AG451" s="134"/>
      <c r="AH451" s="134"/>
      <c r="AI451" s="134"/>
      <c r="AJ451" s="134"/>
      <c r="AK451" s="134"/>
    </row>
    <row r="452" spans="2:37"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  <c r="AA452" s="134"/>
      <c r="AB452" s="134"/>
      <c r="AC452" s="134"/>
      <c r="AD452" s="134"/>
      <c r="AE452" s="134"/>
      <c r="AF452" s="134"/>
      <c r="AG452" s="134"/>
      <c r="AH452" s="134"/>
      <c r="AI452" s="134"/>
      <c r="AJ452" s="134"/>
      <c r="AK452" s="134"/>
    </row>
    <row r="453" spans="2:37"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  <c r="AA453" s="134"/>
      <c r="AB453" s="134"/>
      <c r="AC453" s="134"/>
      <c r="AD453" s="134"/>
      <c r="AE453" s="134"/>
      <c r="AF453" s="134"/>
      <c r="AG453" s="134"/>
      <c r="AH453" s="134"/>
      <c r="AI453" s="134"/>
      <c r="AJ453" s="134"/>
      <c r="AK453" s="134"/>
    </row>
    <row r="454" spans="2:37"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  <c r="AA454" s="134"/>
      <c r="AB454" s="134"/>
      <c r="AC454" s="134"/>
      <c r="AD454" s="134"/>
      <c r="AE454" s="134"/>
      <c r="AF454" s="134"/>
      <c r="AG454" s="134"/>
      <c r="AH454" s="134"/>
      <c r="AI454" s="134"/>
      <c r="AJ454" s="134"/>
      <c r="AK454" s="134"/>
    </row>
    <row r="455" spans="2:37"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  <c r="AA455" s="134"/>
      <c r="AB455" s="134"/>
      <c r="AC455" s="134"/>
      <c r="AD455" s="134"/>
      <c r="AE455" s="134"/>
      <c r="AF455" s="134"/>
      <c r="AG455" s="134"/>
      <c r="AH455" s="134"/>
      <c r="AI455" s="134"/>
      <c r="AJ455" s="134"/>
      <c r="AK455" s="134"/>
    </row>
    <row r="456" spans="2:37"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  <c r="AA456" s="134"/>
      <c r="AB456" s="134"/>
      <c r="AC456" s="134"/>
      <c r="AD456" s="134"/>
      <c r="AE456" s="134"/>
      <c r="AF456" s="134"/>
      <c r="AG456" s="134"/>
      <c r="AH456" s="134"/>
      <c r="AI456" s="134"/>
      <c r="AJ456" s="134"/>
      <c r="AK456" s="134"/>
    </row>
    <row r="457" spans="2:37"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  <c r="AA457" s="134"/>
      <c r="AB457" s="134"/>
      <c r="AC457" s="134"/>
      <c r="AD457" s="134"/>
      <c r="AE457" s="134"/>
      <c r="AF457" s="134"/>
      <c r="AG457" s="134"/>
      <c r="AH457" s="134"/>
      <c r="AI457" s="134"/>
      <c r="AJ457" s="134"/>
      <c r="AK457" s="134"/>
    </row>
    <row r="458" spans="2:37"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  <c r="AA458" s="134"/>
      <c r="AB458" s="134"/>
      <c r="AC458" s="134"/>
      <c r="AD458" s="134"/>
      <c r="AE458" s="134"/>
      <c r="AF458" s="134"/>
      <c r="AG458" s="134"/>
      <c r="AH458" s="134"/>
      <c r="AI458" s="134"/>
      <c r="AJ458" s="134"/>
      <c r="AK458" s="134"/>
    </row>
    <row r="459" spans="2:37"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  <c r="AA459" s="134"/>
      <c r="AB459" s="134"/>
      <c r="AC459" s="134"/>
      <c r="AD459" s="134"/>
      <c r="AE459" s="134"/>
      <c r="AF459" s="134"/>
      <c r="AG459" s="134"/>
      <c r="AH459" s="134"/>
      <c r="AI459" s="134"/>
      <c r="AJ459" s="134"/>
      <c r="AK459" s="134"/>
    </row>
    <row r="460" spans="2:37"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  <c r="AA460" s="134"/>
      <c r="AB460" s="134"/>
      <c r="AC460" s="134"/>
      <c r="AD460" s="134"/>
      <c r="AE460" s="134"/>
      <c r="AF460" s="134"/>
      <c r="AG460" s="134"/>
      <c r="AH460" s="134"/>
      <c r="AI460" s="134"/>
      <c r="AJ460" s="134"/>
      <c r="AK460" s="134"/>
    </row>
    <row r="461" spans="2:37"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  <c r="AA461" s="134"/>
      <c r="AB461" s="134"/>
      <c r="AC461" s="134"/>
      <c r="AD461" s="134"/>
      <c r="AE461" s="134"/>
      <c r="AF461" s="134"/>
      <c r="AG461" s="134"/>
      <c r="AH461" s="134"/>
      <c r="AI461" s="134"/>
      <c r="AJ461" s="134"/>
      <c r="AK461" s="134"/>
    </row>
    <row r="462" spans="2:37"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  <c r="AA462" s="134"/>
      <c r="AB462" s="134"/>
      <c r="AC462" s="134"/>
      <c r="AD462" s="134"/>
      <c r="AE462" s="134"/>
      <c r="AF462" s="134"/>
      <c r="AG462" s="134"/>
      <c r="AH462" s="134"/>
      <c r="AI462" s="134"/>
      <c r="AJ462" s="134"/>
      <c r="AK462" s="134"/>
    </row>
    <row r="463" spans="2:37"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  <c r="AA463" s="134"/>
      <c r="AB463" s="134"/>
      <c r="AC463" s="134"/>
      <c r="AD463" s="134"/>
      <c r="AE463" s="134"/>
      <c r="AF463" s="134"/>
      <c r="AG463" s="134"/>
      <c r="AH463" s="134"/>
      <c r="AI463" s="134"/>
      <c r="AJ463" s="134"/>
      <c r="AK463" s="134"/>
    </row>
    <row r="464" spans="2:37"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  <c r="AA464" s="134"/>
      <c r="AB464" s="134"/>
      <c r="AC464" s="134"/>
      <c r="AD464" s="134"/>
      <c r="AE464" s="134"/>
      <c r="AF464" s="134"/>
      <c r="AG464" s="134"/>
      <c r="AH464" s="134"/>
      <c r="AI464" s="134"/>
      <c r="AJ464" s="134"/>
      <c r="AK464" s="134"/>
    </row>
    <row r="465" spans="2:37"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  <c r="AA465" s="134"/>
      <c r="AB465" s="134"/>
      <c r="AC465" s="134"/>
      <c r="AD465" s="134"/>
      <c r="AE465" s="134"/>
      <c r="AF465" s="134"/>
      <c r="AG465" s="134"/>
      <c r="AH465" s="134"/>
      <c r="AI465" s="134"/>
      <c r="AJ465" s="134"/>
      <c r="AK465" s="134"/>
    </row>
    <row r="466" spans="2:37"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  <c r="AA466" s="134"/>
      <c r="AB466" s="134"/>
      <c r="AC466" s="134"/>
      <c r="AD466" s="134"/>
      <c r="AE466" s="134"/>
      <c r="AF466" s="134"/>
      <c r="AG466" s="134"/>
      <c r="AH466" s="134"/>
      <c r="AI466" s="134"/>
      <c r="AJ466" s="134"/>
      <c r="AK466" s="134"/>
    </row>
    <row r="467" spans="2:37"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  <c r="AA467" s="134"/>
      <c r="AB467" s="134"/>
      <c r="AC467" s="134"/>
      <c r="AD467" s="134"/>
      <c r="AE467" s="134"/>
      <c r="AF467" s="134"/>
      <c r="AG467" s="134"/>
      <c r="AH467" s="134"/>
      <c r="AI467" s="134"/>
      <c r="AJ467" s="134"/>
      <c r="AK467" s="134"/>
    </row>
    <row r="468" spans="2:37"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  <c r="AA468" s="134"/>
      <c r="AB468" s="134"/>
      <c r="AC468" s="134"/>
      <c r="AD468" s="134"/>
      <c r="AE468" s="134"/>
      <c r="AF468" s="134"/>
      <c r="AG468" s="134"/>
      <c r="AH468" s="134"/>
      <c r="AI468" s="134"/>
      <c r="AJ468" s="134"/>
      <c r="AK468" s="134"/>
    </row>
    <row r="469" spans="2:37"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  <c r="AA469" s="134"/>
      <c r="AB469" s="134"/>
      <c r="AC469" s="134"/>
      <c r="AD469" s="134"/>
      <c r="AE469" s="134"/>
      <c r="AF469" s="134"/>
      <c r="AG469" s="134"/>
      <c r="AH469" s="134"/>
      <c r="AI469" s="134"/>
      <c r="AJ469" s="134"/>
      <c r="AK469" s="134"/>
    </row>
    <row r="470" spans="2:37"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  <c r="AA470" s="134"/>
      <c r="AB470" s="134"/>
      <c r="AC470" s="134"/>
      <c r="AD470" s="134"/>
      <c r="AE470" s="134"/>
      <c r="AF470" s="134"/>
      <c r="AG470" s="134"/>
      <c r="AH470" s="134"/>
      <c r="AI470" s="134"/>
      <c r="AJ470" s="134"/>
      <c r="AK470" s="134"/>
    </row>
    <row r="471" spans="2:37"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  <c r="AA471" s="134"/>
      <c r="AB471" s="134"/>
      <c r="AC471" s="134"/>
      <c r="AD471" s="134"/>
      <c r="AE471" s="134"/>
      <c r="AF471" s="134"/>
      <c r="AG471" s="134"/>
      <c r="AH471" s="134"/>
      <c r="AI471" s="134"/>
      <c r="AJ471" s="134"/>
      <c r="AK471" s="134"/>
    </row>
    <row r="472" spans="2:37"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  <c r="AA472" s="134"/>
      <c r="AB472" s="134"/>
      <c r="AC472" s="134"/>
      <c r="AD472" s="134"/>
      <c r="AE472" s="134"/>
      <c r="AF472" s="134"/>
      <c r="AG472" s="134"/>
      <c r="AH472" s="134"/>
      <c r="AI472" s="134"/>
      <c r="AJ472" s="134"/>
      <c r="AK472" s="134"/>
    </row>
    <row r="473" spans="2:37"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  <c r="AA473" s="134"/>
      <c r="AB473" s="134"/>
      <c r="AC473" s="134"/>
      <c r="AD473" s="134"/>
      <c r="AE473" s="134"/>
      <c r="AF473" s="134"/>
      <c r="AG473" s="134"/>
      <c r="AH473" s="134"/>
      <c r="AI473" s="134"/>
      <c r="AJ473" s="134"/>
      <c r="AK473" s="134"/>
    </row>
    <row r="474" spans="2:37"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  <c r="AA474" s="134"/>
      <c r="AB474" s="134"/>
      <c r="AC474" s="134"/>
      <c r="AD474" s="134"/>
      <c r="AE474" s="134"/>
      <c r="AF474" s="134"/>
      <c r="AG474" s="134"/>
      <c r="AH474" s="134"/>
      <c r="AI474" s="134"/>
      <c r="AJ474" s="134"/>
      <c r="AK474" s="134"/>
    </row>
    <row r="475" spans="2:37"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  <c r="AA475" s="134"/>
      <c r="AB475" s="134"/>
      <c r="AC475" s="134"/>
      <c r="AD475" s="134"/>
      <c r="AE475" s="134"/>
      <c r="AF475" s="134"/>
      <c r="AG475" s="134"/>
      <c r="AH475" s="134"/>
      <c r="AI475" s="134"/>
      <c r="AJ475" s="134"/>
      <c r="AK475" s="134"/>
    </row>
    <row r="476" spans="2:37"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  <c r="AA476" s="134"/>
      <c r="AB476" s="134"/>
      <c r="AC476" s="134"/>
      <c r="AD476" s="134"/>
      <c r="AE476" s="134"/>
      <c r="AF476" s="134"/>
      <c r="AG476" s="134"/>
      <c r="AH476" s="134"/>
      <c r="AI476" s="134"/>
      <c r="AJ476" s="134"/>
      <c r="AK476" s="134"/>
    </row>
    <row r="477" spans="2:37"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  <c r="AA477" s="134"/>
      <c r="AB477" s="134"/>
      <c r="AC477" s="134"/>
      <c r="AD477" s="134"/>
      <c r="AE477" s="134"/>
      <c r="AF477" s="134"/>
      <c r="AG477" s="134"/>
      <c r="AH477" s="134"/>
      <c r="AI477" s="134"/>
      <c r="AJ477" s="134"/>
      <c r="AK477" s="134"/>
    </row>
    <row r="478" spans="2:37"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  <c r="AA478" s="134"/>
      <c r="AB478" s="134"/>
      <c r="AC478" s="134"/>
      <c r="AD478" s="134"/>
      <c r="AE478" s="134"/>
      <c r="AF478" s="134"/>
      <c r="AG478" s="134"/>
      <c r="AH478" s="134"/>
      <c r="AI478" s="134"/>
      <c r="AJ478" s="134"/>
      <c r="AK478" s="134"/>
    </row>
    <row r="479" spans="2:37"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  <c r="AA479" s="134"/>
      <c r="AB479" s="134"/>
      <c r="AC479" s="134"/>
      <c r="AD479" s="134"/>
      <c r="AE479" s="134"/>
      <c r="AF479" s="134"/>
      <c r="AG479" s="134"/>
      <c r="AH479" s="134"/>
      <c r="AI479" s="134"/>
      <c r="AJ479" s="134"/>
      <c r="AK479" s="134"/>
    </row>
    <row r="480" spans="2:37"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  <c r="AA480" s="134"/>
      <c r="AB480" s="134"/>
      <c r="AC480" s="134"/>
      <c r="AD480" s="134"/>
      <c r="AE480" s="134"/>
      <c r="AF480" s="134"/>
      <c r="AG480" s="134"/>
      <c r="AH480" s="134"/>
      <c r="AI480" s="134"/>
      <c r="AJ480" s="134"/>
      <c r="AK480" s="134"/>
    </row>
    <row r="481" spans="2:37"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  <c r="AA481" s="134"/>
      <c r="AB481" s="134"/>
      <c r="AC481" s="134"/>
      <c r="AD481" s="134"/>
      <c r="AE481" s="134"/>
      <c r="AF481" s="134"/>
      <c r="AG481" s="134"/>
      <c r="AH481" s="134"/>
      <c r="AI481" s="134"/>
      <c r="AJ481" s="134"/>
      <c r="AK481" s="134"/>
    </row>
    <row r="482" spans="2:37"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  <c r="AA482" s="134"/>
      <c r="AB482" s="134"/>
      <c r="AC482" s="134"/>
      <c r="AD482" s="134"/>
      <c r="AE482" s="134"/>
      <c r="AF482" s="134"/>
      <c r="AG482" s="134"/>
      <c r="AH482" s="134"/>
      <c r="AI482" s="134"/>
      <c r="AJ482" s="134"/>
      <c r="AK482" s="134"/>
    </row>
    <row r="483" spans="2:37"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  <c r="AA483" s="134"/>
      <c r="AB483" s="134"/>
      <c r="AC483" s="134"/>
      <c r="AD483" s="134"/>
      <c r="AE483" s="134"/>
      <c r="AF483" s="134"/>
      <c r="AG483" s="134"/>
      <c r="AH483" s="134"/>
      <c r="AI483" s="134"/>
      <c r="AJ483" s="134"/>
      <c r="AK483" s="134"/>
    </row>
    <row r="484" spans="2:37"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  <c r="AA484" s="134"/>
      <c r="AB484" s="134"/>
      <c r="AC484" s="134"/>
      <c r="AD484" s="134"/>
      <c r="AE484" s="134"/>
      <c r="AF484" s="134"/>
      <c r="AG484" s="134"/>
      <c r="AH484" s="134"/>
      <c r="AI484" s="134"/>
      <c r="AJ484" s="134"/>
      <c r="AK484" s="134"/>
    </row>
    <row r="485" spans="2:37"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  <c r="AA485" s="134"/>
      <c r="AB485" s="134"/>
      <c r="AC485" s="134"/>
      <c r="AD485" s="134"/>
      <c r="AE485" s="134"/>
      <c r="AF485" s="134"/>
      <c r="AG485" s="134"/>
      <c r="AH485" s="134"/>
      <c r="AI485" s="134"/>
      <c r="AJ485" s="134"/>
      <c r="AK485" s="134"/>
    </row>
    <row r="486" spans="2:37"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  <c r="AA486" s="134"/>
      <c r="AB486" s="134"/>
      <c r="AC486" s="134"/>
      <c r="AD486" s="134"/>
      <c r="AE486" s="134"/>
      <c r="AF486" s="134"/>
      <c r="AG486" s="134"/>
      <c r="AH486" s="134"/>
      <c r="AI486" s="134"/>
      <c r="AJ486" s="134"/>
      <c r="AK486" s="134"/>
    </row>
    <row r="487" spans="2:37"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  <c r="AA487" s="134"/>
      <c r="AB487" s="134"/>
      <c r="AC487" s="134"/>
      <c r="AD487" s="134"/>
      <c r="AE487" s="134"/>
      <c r="AF487" s="134"/>
      <c r="AG487" s="134"/>
      <c r="AH487" s="134"/>
      <c r="AI487" s="134"/>
      <c r="AJ487" s="134"/>
      <c r="AK487" s="134"/>
    </row>
    <row r="488" spans="2:37"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  <c r="AA488" s="134"/>
      <c r="AB488" s="134"/>
      <c r="AC488" s="134"/>
      <c r="AD488" s="134"/>
      <c r="AE488" s="134"/>
      <c r="AF488" s="134"/>
      <c r="AG488" s="134"/>
      <c r="AH488" s="134"/>
      <c r="AI488" s="134"/>
      <c r="AJ488" s="134"/>
      <c r="AK488" s="134"/>
    </row>
    <row r="489" spans="2:37"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  <c r="AA489" s="134"/>
      <c r="AB489" s="134"/>
      <c r="AC489" s="134"/>
      <c r="AD489" s="134"/>
      <c r="AE489" s="134"/>
      <c r="AF489" s="134"/>
      <c r="AG489" s="134"/>
      <c r="AH489" s="134"/>
      <c r="AI489" s="134"/>
      <c r="AJ489" s="134"/>
      <c r="AK489" s="134"/>
    </row>
    <row r="490" spans="2:37"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  <c r="AA490" s="134"/>
      <c r="AB490" s="134"/>
      <c r="AC490" s="134"/>
      <c r="AD490" s="134"/>
      <c r="AE490" s="134"/>
      <c r="AF490" s="134"/>
      <c r="AG490" s="134"/>
      <c r="AH490" s="134"/>
      <c r="AI490" s="134"/>
      <c r="AJ490" s="134"/>
      <c r="AK490" s="134"/>
    </row>
    <row r="491" spans="2:37"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  <c r="AA491" s="134"/>
      <c r="AB491" s="134"/>
      <c r="AC491" s="134"/>
      <c r="AD491" s="134"/>
      <c r="AE491" s="134"/>
      <c r="AF491" s="134"/>
      <c r="AG491" s="134"/>
      <c r="AH491" s="134"/>
      <c r="AI491" s="134"/>
      <c r="AJ491" s="134"/>
      <c r="AK491" s="134"/>
    </row>
    <row r="492" spans="2:37"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  <c r="AA492" s="134"/>
      <c r="AB492" s="134"/>
      <c r="AC492" s="134"/>
      <c r="AD492" s="134"/>
      <c r="AE492" s="134"/>
      <c r="AF492" s="134"/>
      <c r="AG492" s="134"/>
      <c r="AH492" s="134"/>
      <c r="AI492" s="134"/>
      <c r="AJ492" s="134"/>
      <c r="AK492" s="134"/>
    </row>
    <row r="493" spans="2:37"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  <c r="AA493" s="134"/>
      <c r="AB493" s="134"/>
      <c r="AC493" s="134"/>
      <c r="AD493" s="134"/>
      <c r="AE493" s="134"/>
      <c r="AF493" s="134"/>
      <c r="AG493" s="134"/>
      <c r="AH493" s="134"/>
      <c r="AI493" s="134"/>
      <c r="AJ493" s="134"/>
      <c r="AK493" s="134"/>
    </row>
    <row r="494" spans="2:37"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  <c r="AA494" s="134"/>
      <c r="AB494" s="134"/>
      <c r="AC494" s="134"/>
      <c r="AD494" s="134"/>
      <c r="AE494" s="134"/>
      <c r="AF494" s="134"/>
      <c r="AG494" s="134"/>
      <c r="AH494" s="134"/>
      <c r="AI494" s="134"/>
      <c r="AJ494" s="134"/>
      <c r="AK494" s="134"/>
    </row>
    <row r="495" spans="2:37"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  <c r="AA495" s="134"/>
      <c r="AB495" s="134"/>
      <c r="AC495" s="134"/>
      <c r="AD495" s="134"/>
      <c r="AE495" s="134"/>
      <c r="AF495" s="134"/>
      <c r="AG495" s="134"/>
      <c r="AH495" s="134"/>
      <c r="AI495" s="134"/>
      <c r="AJ495" s="134"/>
      <c r="AK495" s="134"/>
    </row>
    <row r="496" spans="2:37"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  <c r="AA496" s="134"/>
      <c r="AB496" s="134"/>
      <c r="AC496" s="134"/>
      <c r="AD496" s="134"/>
      <c r="AE496" s="134"/>
      <c r="AF496" s="134"/>
      <c r="AG496" s="134"/>
      <c r="AH496" s="134"/>
      <c r="AI496" s="134"/>
      <c r="AJ496" s="134"/>
      <c r="AK496" s="134"/>
    </row>
    <row r="497" spans="2:37"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  <c r="AA497" s="134"/>
      <c r="AB497" s="134"/>
      <c r="AC497" s="134"/>
      <c r="AD497" s="134"/>
      <c r="AE497" s="134"/>
      <c r="AF497" s="134"/>
      <c r="AG497" s="134"/>
      <c r="AH497" s="134"/>
      <c r="AI497" s="134"/>
      <c r="AJ497" s="134"/>
      <c r="AK497" s="134"/>
    </row>
    <row r="498" spans="2:37"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  <c r="AA498" s="134"/>
      <c r="AB498" s="134"/>
      <c r="AC498" s="134"/>
      <c r="AD498" s="134"/>
      <c r="AE498" s="134"/>
      <c r="AF498" s="134"/>
      <c r="AG498" s="134"/>
      <c r="AH498" s="134"/>
      <c r="AI498" s="134"/>
      <c r="AJ498" s="134"/>
      <c r="AK498" s="134"/>
    </row>
    <row r="499" spans="2:37"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  <c r="AA499" s="134"/>
      <c r="AB499" s="134"/>
      <c r="AC499" s="134"/>
      <c r="AD499" s="134"/>
      <c r="AE499" s="134"/>
      <c r="AF499" s="134"/>
      <c r="AG499" s="134"/>
      <c r="AH499" s="134"/>
      <c r="AI499" s="134"/>
      <c r="AJ499" s="134"/>
      <c r="AK499" s="134"/>
    </row>
    <row r="500" spans="2:37"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  <c r="AA500" s="134"/>
      <c r="AB500" s="134"/>
      <c r="AC500" s="134"/>
      <c r="AD500" s="134"/>
      <c r="AE500" s="134"/>
      <c r="AF500" s="134"/>
      <c r="AG500" s="134"/>
      <c r="AH500" s="134"/>
      <c r="AI500" s="134"/>
      <c r="AJ500" s="134"/>
      <c r="AK500" s="134"/>
    </row>
    <row r="501" spans="2:37"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  <c r="AA501" s="134"/>
      <c r="AB501" s="134"/>
      <c r="AC501" s="134"/>
      <c r="AD501" s="134"/>
      <c r="AE501" s="134"/>
      <c r="AF501" s="134"/>
      <c r="AG501" s="134"/>
      <c r="AH501" s="134"/>
      <c r="AI501" s="134"/>
      <c r="AJ501" s="134"/>
      <c r="AK501" s="134"/>
    </row>
    <row r="502" spans="2:37"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  <c r="AA502" s="134"/>
      <c r="AB502" s="134"/>
      <c r="AC502" s="134"/>
      <c r="AD502" s="134"/>
      <c r="AE502" s="134"/>
      <c r="AF502" s="134"/>
      <c r="AG502" s="134"/>
      <c r="AH502" s="134"/>
      <c r="AI502" s="134"/>
      <c r="AJ502" s="134"/>
      <c r="AK502" s="134"/>
    </row>
    <row r="503" spans="2:37"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  <c r="AA503" s="134"/>
      <c r="AB503" s="134"/>
      <c r="AC503" s="134"/>
      <c r="AD503" s="134"/>
      <c r="AE503" s="134"/>
      <c r="AF503" s="134"/>
      <c r="AG503" s="134"/>
      <c r="AH503" s="134"/>
      <c r="AI503" s="134"/>
      <c r="AJ503" s="134"/>
      <c r="AK503" s="134"/>
    </row>
    <row r="504" spans="2:37"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  <c r="AA504" s="134"/>
      <c r="AB504" s="134"/>
      <c r="AC504" s="134"/>
      <c r="AD504" s="134"/>
      <c r="AE504" s="134"/>
      <c r="AF504" s="134"/>
      <c r="AG504" s="134"/>
      <c r="AH504" s="134"/>
      <c r="AI504" s="134"/>
      <c r="AJ504" s="134"/>
      <c r="AK504" s="134"/>
    </row>
    <row r="505" spans="2:37"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  <c r="AA505" s="134"/>
      <c r="AB505" s="134"/>
      <c r="AC505" s="134"/>
      <c r="AD505" s="134"/>
      <c r="AE505" s="134"/>
      <c r="AF505" s="134"/>
      <c r="AG505" s="134"/>
      <c r="AH505" s="134"/>
      <c r="AI505" s="134"/>
      <c r="AJ505" s="134"/>
      <c r="AK505" s="134"/>
    </row>
    <row r="506" spans="2:37"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  <c r="AA506" s="134"/>
      <c r="AB506" s="134"/>
      <c r="AC506" s="134"/>
      <c r="AD506" s="134"/>
      <c r="AE506" s="134"/>
      <c r="AF506" s="134"/>
      <c r="AG506" s="134"/>
      <c r="AH506" s="134"/>
      <c r="AI506" s="134"/>
      <c r="AJ506" s="134"/>
      <c r="AK506" s="134"/>
    </row>
    <row r="507" spans="2:37"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  <c r="AA507" s="134"/>
      <c r="AB507" s="134"/>
      <c r="AC507" s="134"/>
      <c r="AD507" s="134"/>
      <c r="AE507" s="134"/>
      <c r="AF507" s="134"/>
      <c r="AG507" s="134"/>
      <c r="AH507" s="134"/>
      <c r="AI507" s="134"/>
      <c r="AJ507" s="134"/>
      <c r="AK507" s="134"/>
    </row>
    <row r="508" spans="2:37"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  <c r="AA508" s="134"/>
      <c r="AB508" s="134"/>
      <c r="AC508" s="134"/>
      <c r="AD508" s="134"/>
      <c r="AE508" s="134"/>
      <c r="AF508" s="134"/>
      <c r="AG508" s="134"/>
      <c r="AH508" s="134"/>
      <c r="AI508" s="134"/>
      <c r="AJ508" s="134"/>
      <c r="AK508" s="134"/>
    </row>
    <row r="509" spans="2:37"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  <c r="AA509" s="134"/>
      <c r="AB509" s="134"/>
      <c r="AC509" s="134"/>
      <c r="AD509" s="134"/>
      <c r="AE509" s="134"/>
      <c r="AF509" s="134"/>
      <c r="AG509" s="134"/>
      <c r="AH509" s="134"/>
      <c r="AI509" s="134"/>
      <c r="AJ509" s="134"/>
      <c r="AK509" s="134"/>
    </row>
    <row r="510" spans="2:37"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  <c r="AA510" s="134"/>
      <c r="AB510" s="134"/>
      <c r="AC510" s="134"/>
      <c r="AD510" s="134"/>
      <c r="AE510" s="134"/>
      <c r="AF510" s="134"/>
      <c r="AG510" s="134"/>
      <c r="AH510" s="134"/>
      <c r="AI510" s="134"/>
      <c r="AJ510" s="134"/>
      <c r="AK510" s="134"/>
    </row>
    <row r="511" spans="2:37"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  <c r="AA511" s="134"/>
      <c r="AB511" s="134"/>
      <c r="AC511" s="134"/>
      <c r="AD511" s="134"/>
      <c r="AE511" s="134"/>
      <c r="AF511" s="134"/>
      <c r="AG511" s="134"/>
      <c r="AH511" s="134"/>
      <c r="AI511" s="134"/>
      <c r="AJ511" s="134"/>
      <c r="AK511" s="134"/>
    </row>
    <row r="512" spans="2:37"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  <c r="AA512" s="134"/>
      <c r="AB512" s="134"/>
      <c r="AC512" s="134"/>
      <c r="AD512" s="134"/>
      <c r="AE512" s="134"/>
      <c r="AF512" s="134"/>
      <c r="AG512" s="134"/>
      <c r="AH512" s="134"/>
      <c r="AI512" s="134"/>
      <c r="AJ512" s="134"/>
      <c r="AK512" s="134"/>
    </row>
    <row r="513" spans="2:37"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  <c r="AA513" s="134"/>
      <c r="AB513" s="134"/>
      <c r="AC513" s="134"/>
      <c r="AD513" s="134"/>
      <c r="AE513" s="134"/>
      <c r="AF513" s="134"/>
      <c r="AG513" s="134"/>
      <c r="AH513" s="134"/>
      <c r="AI513" s="134"/>
      <c r="AJ513" s="134"/>
      <c r="AK513" s="134"/>
    </row>
    <row r="514" spans="2:37"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  <c r="AA514" s="134"/>
      <c r="AB514" s="134"/>
      <c r="AC514" s="134"/>
      <c r="AD514" s="134"/>
      <c r="AE514" s="134"/>
      <c r="AF514" s="134"/>
      <c r="AG514" s="134"/>
      <c r="AH514" s="134"/>
      <c r="AI514" s="134"/>
      <c r="AJ514" s="134"/>
      <c r="AK514" s="134"/>
    </row>
    <row r="515" spans="2:37"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  <c r="AA515" s="134"/>
      <c r="AB515" s="134"/>
      <c r="AC515" s="134"/>
      <c r="AD515" s="134"/>
      <c r="AE515" s="134"/>
      <c r="AF515" s="134"/>
      <c r="AG515" s="134"/>
      <c r="AH515" s="134"/>
      <c r="AI515" s="134"/>
      <c r="AJ515" s="134"/>
      <c r="AK515" s="134"/>
    </row>
    <row r="516" spans="2:37"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  <c r="AA516" s="134"/>
      <c r="AB516" s="134"/>
      <c r="AC516" s="134"/>
      <c r="AD516" s="134"/>
      <c r="AE516" s="134"/>
      <c r="AF516" s="134"/>
      <c r="AG516" s="134"/>
      <c r="AH516" s="134"/>
      <c r="AI516" s="134"/>
      <c r="AJ516" s="134"/>
      <c r="AK516" s="134"/>
    </row>
    <row r="517" spans="2:37"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  <c r="AA517" s="134"/>
      <c r="AB517" s="134"/>
      <c r="AC517" s="134"/>
      <c r="AD517" s="134"/>
      <c r="AE517" s="134"/>
      <c r="AF517" s="134"/>
      <c r="AG517" s="134"/>
      <c r="AH517" s="134"/>
      <c r="AI517" s="134"/>
      <c r="AJ517" s="134"/>
      <c r="AK517" s="134"/>
    </row>
    <row r="518" spans="2:37"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  <c r="AA518" s="134"/>
      <c r="AB518" s="134"/>
      <c r="AC518" s="134"/>
      <c r="AD518" s="134"/>
      <c r="AE518" s="134"/>
      <c r="AF518" s="134"/>
      <c r="AG518" s="134"/>
      <c r="AH518" s="134"/>
      <c r="AI518" s="134"/>
      <c r="AJ518" s="134"/>
      <c r="AK518" s="134"/>
    </row>
    <row r="519" spans="2:37"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  <c r="AA519" s="134"/>
      <c r="AB519" s="134"/>
      <c r="AC519" s="134"/>
      <c r="AD519" s="134"/>
      <c r="AE519" s="134"/>
      <c r="AF519" s="134"/>
      <c r="AG519" s="134"/>
      <c r="AH519" s="134"/>
      <c r="AI519" s="134"/>
      <c r="AJ519" s="134"/>
      <c r="AK519" s="134"/>
    </row>
    <row r="520" spans="2:37"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  <c r="AA520" s="134"/>
      <c r="AB520" s="134"/>
      <c r="AC520" s="134"/>
      <c r="AD520" s="134"/>
      <c r="AE520" s="134"/>
      <c r="AF520" s="134"/>
      <c r="AG520" s="134"/>
      <c r="AH520" s="134"/>
      <c r="AI520" s="134"/>
      <c r="AJ520" s="134"/>
      <c r="AK520" s="134"/>
    </row>
    <row r="521" spans="2:37"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  <c r="AA521" s="134"/>
      <c r="AB521" s="134"/>
      <c r="AC521" s="134"/>
      <c r="AD521" s="134"/>
      <c r="AE521" s="134"/>
      <c r="AF521" s="134"/>
      <c r="AG521" s="134"/>
      <c r="AH521" s="134"/>
      <c r="AI521" s="134"/>
      <c r="AJ521" s="134"/>
      <c r="AK521" s="134"/>
    </row>
    <row r="522" spans="2:37"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  <c r="AA522" s="134"/>
      <c r="AB522" s="134"/>
      <c r="AC522" s="134"/>
      <c r="AD522" s="134"/>
      <c r="AE522" s="134"/>
      <c r="AF522" s="134"/>
      <c r="AG522" s="134"/>
      <c r="AH522" s="134"/>
      <c r="AI522" s="134"/>
      <c r="AJ522" s="134"/>
      <c r="AK522" s="134"/>
    </row>
    <row r="523" spans="2:37"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  <c r="AA523" s="134"/>
      <c r="AB523" s="134"/>
      <c r="AC523" s="134"/>
      <c r="AD523" s="134"/>
      <c r="AE523" s="134"/>
      <c r="AF523" s="134"/>
      <c r="AG523" s="134"/>
      <c r="AH523" s="134"/>
      <c r="AI523" s="134"/>
      <c r="AJ523" s="134"/>
      <c r="AK523" s="134"/>
    </row>
    <row r="524" spans="2:37"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  <c r="AA524" s="134"/>
      <c r="AB524" s="134"/>
      <c r="AC524" s="134"/>
      <c r="AD524" s="134"/>
      <c r="AE524" s="134"/>
      <c r="AF524" s="134"/>
      <c r="AG524" s="134"/>
      <c r="AH524" s="134"/>
      <c r="AI524" s="134"/>
      <c r="AJ524" s="134"/>
      <c r="AK524" s="134"/>
    </row>
    <row r="525" spans="2:37"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  <c r="AA525" s="134"/>
      <c r="AB525" s="134"/>
      <c r="AC525" s="134"/>
      <c r="AD525" s="134"/>
      <c r="AE525" s="134"/>
      <c r="AF525" s="134"/>
      <c r="AG525" s="134"/>
      <c r="AH525" s="134"/>
      <c r="AI525" s="134"/>
      <c r="AJ525" s="134"/>
      <c r="AK525" s="134"/>
    </row>
    <row r="526" spans="2:37"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  <c r="AA526" s="134"/>
      <c r="AB526" s="134"/>
      <c r="AC526" s="134"/>
      <c r="AD526" s="134"/>
      <c r="AE526" s="134"/>
      <c r="AF526" s="134"/>
      <c r="AG526" s="134"/>
      <c r="AH526" s="134"/>
      <c r="AI526" s="134"/>
      <c r="AJ526" s="134"/>
      <c r="AK526" s="134"/>
    </row>
    <row r="527" spans="2:37"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  <c r="AA527" s="134"/>
      <c r="AB527" s="134"/>
      <c r="AC527" s="134"/>
      <c r="AD527" s="134"/>
      <c r="AE527" s="134"/>
      <c r="AF527" s="134"/>
      <c r="AG527" s="134"/>
      <c r="AH527" s="134"/>
      <c r="AI527" s="134"/>
      <c r="AJ527" s="134"/>
      <c r="AK527" s="134"/>
    </row>
    <row r="528" spans="2:37"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  <c r="AA528" s="134"/>
      <c r="AB528" s="134"/>
      <c r="AC528" s="134"/>
      <c r="AD528" s="134"/>
      <c r="AE528" s="134"/>
      <c r="AF528" s="134"/>
      <c r="AG528" s="134"/>
      <c r="AH528" s="134"/>
      <c r="AI528" s="134"/>
      <c r="AJ528" s="134"/>
      <c r="AK528" s="134"/>
    </row>
    <row r="529" spans="2:37"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  <c r="AA529" s="134"/>
      <c r="AB529" s="134"/>
      <c r="AC529" s="134"/>
      <c r="AD529" s="134"/>
      <c r="AE529" s="134"/>
      <c r="AF529" s="134"/>
      <c r="AG529" s="134"/>
      <c r="AH529" s="134"/>
      <c r="AI529" s="134"/>
      <c r="AJ529" s="134"/>
      <c r="AK529" s="134"/>
    </row>
    <row r="530" spans="2:37"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  <c r="AA530" s="134"/>
      <c r="AB530" s="134"/>
      <c r="AC530" s="134"/>
      <c r="AD530" s="134"/>
      <c r="AE530" s="134"/>
      <c r="AF530" s="134"/>
      <c r="AG530" s="134"/>
      <c r="AH530" s="134"/>
      <c r="AI530" s="134"/>
      <c r="AJ530" s="134"/>
      <c r="AK530" s="134"/>
    </row>
    <row r="531" spans="2:37"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  <c r="AA531" s="134"/>
      <c r="AB531" s="134"/>
      <c r="AC531" s="134"/>
      <c r="AD531" s="134"/>
      <c r="AE531" s="134"/>
      <c r="AF531" s="134"/>
      <c r="AG531" s="134"/>
      <c r="AH531" s="134"/>
      <c r="AI531" s="134"/>
      <c r="AJ531" s="134"/>
      <c r="AK531" s="134"/>
    </row>
    <row r="532" spans="2:37"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  <c r="AA532" s="134"/>
      <c r="AB532" s="134"/>
      <c r="AC532" s="134"/>
      <c r="AD532" s="134"/>
      <c r="AE532" s="134"/>
      <c r="AF532" s="134"/>
      <c r="AG532" s="134"/>
      <c r="AH532" s="134"/>
      <c r="AI532" s="134"/>
      <c r="AJ532" s="134"/>
      <c r="AK532" s="134"/>
    </row>
    <row r="533" spans="2:37"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  <c r="AA533" s="134"/>
      <c r="AB533" s="134"/>
      <c r="AC533" s="134"/>
      <c r="AD533" s="134"/>
      <c r="AE533" s="134"/>
      <c r="AF533" s="134"/>
      <c r="AG533" s="134"/>
      <c r="AH533" s="134"/>
      <c r="AI533" s="134"/>
      <c r="AJ533" s="134"/>
      <c r="AK533" s="134"/>
    </row>
    <row r="534" spans="2:37"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  <c r="AA534" s="134"/>
      <c r="AB534" s="134"/>
      <c r="AC534" s="134"/>
      <c r="AD534" s="134"/>
      <c r="AE534" s="134"/>
      <c r="AF534" s="134"/>
      <c r="AG534" s="134"/>
      <c r="AH534" s="134"/>
      <c r="AI534" s="134"/>
      <c r="AJ534" s="134"/>
      <c r="AK534" s="134"/>
    </row>
    <row r="535" spans="2:37"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  <c r="AA535" s="134"/>
      <c r="AB535" s="134"/>
      <c r="AC535" s="134"/>
      <c r="AD535" s="134"/>
      <c r="AE535" s="134"/>
      <c r="AF535" s="134"/>
      <c r="AG535" s="134"/>
      <c r="AH535" s="134"/>
      <c r="AI535" s="134"/>
      <c r="AJ535" s="134"/>
      <c r="AK535" s="134"/>
    </row>
    <row r="536" spans="2:37"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  <c r="AA536" s="134"/>
      <c r="AB536" s="134"/>
      <c r="AC536" s="134"/>
      <c r="AD536" s="134"/>
      <c r="AE536" s="134"/>
      <c r="AF536" s="134"/>
      <c r="AG536" s="134"/>
      <c r="AH536" s="134"/>
      <c r="AI536" s="134"/>
      <c r="AJ536" s="134"/>
      <c r="AK536" s="134"/>
    </row>
    <row r="537" spans="2:37"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  <c r="AA537" s="134"/>
      <c r="AB537" s="134"/>
      <c r="AC537" s="134"/>
      <c r="AD537" s="134"/>
      <c r="AE537" s="134"/>
      <c r="AF537" s="134"/>
      <c r="AG537" s="134"/>
      <c r="AH537" s="134"/>
      <c r="AI537" s="134"/>
      <c r="AJ537" s="134"/>
      <c r="AK537" s="134"/>
    </row>
    <row r="538" spans="2:37"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  <c r="AA538" s="134"/>
      <c r="AB538" s="134"/>
      <c r="AC538" s="134"/>
      <c r="AD538" s="134"/>
      <c r="AE538" s="134"/>
      <c r="AF538" s="134"/>
      <c r="AG538" s="134"/>
      <c r="AH538" s="134"/>
      <c r="AI538" s="134"/>
      <c r="AJ538" s="134"/>
      <c r="AK538" s="134"/>
    </row>
    <row r="539" spans="2:37"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  <c r="AA539" s="134"/>
      <c r="AB539" s="134"/>
      <c r="AC539" s="134"/>
      <c r="AD539" s="134"/>
      <c r="AE539" s="134"/>
      <c r="AF539" s="134"/>
      <c r="AG539" s="134"/>
      <c r="AH539" s="134"/>
      <c r="AI539" s="134"/>
      <c r="AJ539" s="134"/>
      <c r="AK539" s="134"/>
    </row>
    <row r="540" spans="2:37"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  <c r="AA540" s="134"/>
      <c r="AB540" s="134"/>
      <c r="AC540" s="134"/>
      <c r="AD540" s="134"/>
      <c r="AE540" s="134"/>
      <c r="AF540" s="134"/>
      <c r="AG540" s="134"/>
      <c r="AH540" s="134"/>
      <c r="AI540" s="134"/>
      <c r="AJ540" s="134"/>
      <c r="AK540" s="134"/>
    </row>
    <row r="541" spans="2:37"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  <c r="AA541" s="134"/>
      <c r="AB541" s="134"/>
      <c r="AC541" s="134"/>
      <c r="AD541" s="134"/>
      <c r="AE541" s="134"/>
      <c r="AF541" s="134"/>
      <c r="AG541" s="134"/>
      <c r="AH541" s="134"/>
      <c r="AI541" s="134"/>
      <c r="AJ541" s="134"/>
      <c r="AK541" s="134"/>
    </row>
    <row r="542" spans="2:37"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  <c r="AA542" s="134"/>
      <c r="AB542" s="134"/>
      <c r="AC542" s="134"/>
      <c r="AD542" s="134"/>
      <c r="AE542" s="134"/>
      <c r="AF542" s="134"/>
      <c r="AG542" s="134"/>
      <c r="AH542" s="134"/>
      <c r="AI542" s="134"/>
      <c r="AJ542" s="134"/>
      <c r="AK542" s="134"/>
    </row>
    <row r="543" spans="2:37"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  <c r="AA543" s="134"/>
      <c r="AB543" s="134"/>
      <c r="AC543" s="134"/>
      <c r="AD543" s="134"/>
      <c r="AE543" s="134"/>
      <c r="AF543" s="134"/>
      <c r="AG543" s="134"/>
      <c r="AH543" s="134"/>
      <c r="AI543" s="134"/>
      <c r="AJ543" s="134"/>
      <c r="AK543" s="134"/>
    </row>
    <row r="544" spans="2:37"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  <c r="AA544" s="134"/>
      <c r="AB544" s="134"/>
      <c r="AC544" s="134"/>
      <c r="AD544" s="134"/>
      <c r="AE544" s="134"/>
      <c r="AF544" s="134"/>
      <c r="AG544" s="134"/>
      <c r="AH544" s="134"/>
      <c r="AI544" s="134"/>
      <c r="AJ544" s="134"/>
      <c r="AK544" s="134"/>
    </row>
    <row r="545" spans="2:37"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  <c r="AA545" s="134"/>
      <c r="AB545" s="134"/>
      <c r="AC545" s="134"/>
      <c r="AD545" s="134"/>
      <c r="AE545" s="134"/>
      <c r="AF545" s="134"/>
      <c r="AG545" s="134"/>
      <c r="AH545" s="134"/>
      <c r="AI545" s="134"/>
      <c r="AJ545" s="134"/>
      <c r="AK545" s="134"/>
    </row>
    <row r="546" spans="2:37"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  <c r="AA546" s="134"/>
      <c r="AB546" s="134"/>
      <c r="AC546" s="134"/>
      <c r="AD546" s="134"/>
      <c r="AE546" s="134"/>
      <c r="AF546" s="134"/>
      <c r="AG546" s="134"/>
      <c r="AH546" s="134"/>
      <c r="AI546" s="134"/>
      <c r="AJ546" s="134"/>
      <c r="AK546" s="134"/>
    </row>
    <row r="547" spans="2:37"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  <c r="AA547" s="134"/>
      <c r="AB547" s="134"/>
      <c r="AC547" s="134"/>
      <c r="AD547" s="134"/>
      <c r="AE547" s="134"/>
      <c r="AF547" s="134"/>
      <c r="AG547" s="134"/>
      <c r="AH547" s="134"/>
      <c r="AI547" s="134"/>
      <c r="AJ547" s="134"/>
      <c r="AK547" s="134"/>
    </row>
    <row r="548" spans="2:37"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  <c r="AA548" s="134"/>
      <c r="AB548" s="134"/>
      <c r="AC548" s="134"/>
      <c r="AD548" s="134"/>
      <c r="AE548" s="134"/>
      <c r="AF548" s="134"/>
      <c r="AG548" s="134"/>
      <c r="AH548" s="134"/>
      <c r="AI548" s="134"/>
      <c r="AJ548" s="134"/>
      <c r="AK548" s="134"/>
    </row>
    <row r="549" spans="2:37"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  <c r="AA549" s="134"/>
      <c r="AB549" s="134"/>
      <c r="AC549" s="134"/>
      <c r="AD549" s="134"/>
      <c r="AE549" s="134"/>
      <c r="AF549" s="134"/>
      <c r="AG549" s="134"/>
      <c r="AH549" s="134"/>
      <c r="AI549" s="134"/>
      <c r="AJ549" s="134"/>
      <c r="AK549" s="134"/>
    </row>
    <row r="550" spans="2:37"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  <c r="AA550" s="134"/>
      <c r="AB550" s="134"/>
      <c r="AC550" s="134"/>
      <c r="AD550" s="134"/>
      <c r="AE550" s="134"/>
      <c r="AF550" s="134"/>
      <c r="AG550" s="134"/>
      <c r="AH550" s="134"/>
      <c r="AI550" s="134"/>
      <c r="AJ550" s="134"/>
      <c r="AK550" s="134"/>
    </row>
    <row r="551" spans="2:37"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  <c r="AA551" s="134"/>
      <c r="AB551" s="134"/>
      <c r="AC551" s="134"/>
      <c r="AD551" s="134"/>
      <c r="AE551" s="134"/>
      <c r="AF551" s="134"/>
      <c r="AG551" s="134"/>
      <c r="AH551" s="134"/>
      <c r="AI551" s="134"/>
      <c r="AJ551" s="134"/>
      <c r="AK551" s="134"/>
    </row>
    <row r="552" spans="2:37"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  <c r="AA552" s="134"/>
      <c r="AB552" s="134"/>
      <c r="AC552" s="134"/>
      <c r="AD552" s="134"/>
      <c r="AE552" s="134"/>
      <c r="AF552" s="134"/>
      <c r="AG552" s="134"/>
      <c r="AH552" s="134"/>
      <c r="AI552" s="134"/>
      <c r="AJ552" s="134"/>
      <c r="AK552" s="134"/>
    </row>
    <row r="553" spans="2:37"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  <c r="AA553" s="134"/>
      <c r="AB553" s="134"/>
      <c r="AC553" s="134"/>
      <c r="AD553" s="134"/>
      <c r="AE553" s="134"/>
      <c r="AF553" s="134"/>
      <c r="AG553" s="134"/>
      <c r="AH553" s="134"/>
      <c r="AI553" s="134"/>
      <c r="AJ553" s="134"/>
      <c r="AK553" s="134"/>
    </row>
    <row r="554" spans="2:37"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  <c r="AA554" s="134"/>
      <c r="AB554" s="134"/>
      <c r="AC554" s="134"/>
      <c r="AD554" s="134"/>
      <c r="AE554" s="134"/>
      <c r="AF554" s="134"/>
      <c r="AG554" s="134"/>
      <c r="AH554" s="134"/>
      <c r="AI554" s="134"/>
      <c r="AJ554" s="134"/>
      <c r="AK554" s="134"/>
    </row>
    <row r="555" spans="2:37"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  <c r="AA555" s="134"/>
      <c r="AB555" s="134"/>
      <c r="AC555" s="134"/>
      <c r="AD555" s="134"/>
      <c r="AE555" s="134"/>
      <c r="AF555" s="134"/>
      <c r="AG555" s="134"/>
      <c r="AH555" s="134"/>
      <c r="AI555" s="134"/>
      <c r="AJ555" s="134"/>
      <c r="AK555" s="134"/>
    </row>
    <row r="556" spans="2:37"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  <c r="AA556" s="134"/>
      <c r="AB556" s="134"/>
      <c r="AC556" s="134"/>
      <c r="AD556" s="134"/>
      <c r="AE556" s="134"/>
      <c r="AF556" s="134"/>
      <c r="AG556" s="134"/>
      <c r="AH556" s="134"/>
      <c r="AI556" s="134"/>
      <c r="AJ556" s="134"/>
      <c r="AK556" s="134"/>
    </row>
    <row r="557" spans="2:37"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  <c r="AA557" s="134"/>
      <c r="AB557" s="134"/>
      <c r="AC557" s="134"/>
      <c r="AD557" s="134"/>
      <c r="AE557" s="134"/>
      <c r="AF557" s="134"/>
      <c r="AG557" s="134"/>
      <c r="AH557" s="134"/>
      <c r="AI557" s="134"/>
      <c r="AJ557" s="134"/>
      <c r="AK557" s="134"/>
    </row>
    <row r="558" spans="2:37"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  <c r="AA558" s="134"/>
      <c r="AB558" s="134"/>
      <c r="AC558" s="134"/>
      <c r="AD558" s="134"/>
      <c r="AE558" s="134"/>
      <c r="AF558" s="134"/>
      <c r="AG558" s="134"/>
      <c r="AH558" s="134"/>
      <c r="AI558" s="134"/>
      <c r="AJ558" s="134"/>
      <c r="AK558" s="134"/>
    </row>
    <row r="559" spans="2:37"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  <c r="AA559" s="134"/>
      <c r="AB559" s="134"/>
      <c r="AC559" s="134"/>
      <c r="AD559" s="134"/>
      <c r="AE559" s="134"/>
      <c r="AF559" s="134"/>
      <c r="AG559" s="134"/>
      <c r="AH559" s="134"/>
      <c r="AI559" s="134"/>
      <c r="AJ559" s="134"/>
      <c r="AK559" s="134"/>
    </row>
    <row r="560" spans="2:37"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  <c r="AA560" s="134"/>
      <c r="AB560" s="134"/>
      <c r="AC560" s="134"/>
      <c r="AD560" s="134"/>
      <c r="AE560" s="134"/>
      <c r="AF560" s="134"/>
      <c r="AG560" s="134"/>
      <c r="AH560" s="134"/>
      <c r="AI560" s="134"/>
      <c r="AJ560" s="134"/>
      <c r="AK560" s="134"/>
    </row>
    <row r="561" spans="2:37"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  <c r="AA561" s="134"/>
      <c r="AB561" s="134"/>
      <c r="AC561" s="134"/>
      <c r="AD561" s="134"/>
      <c r="AE561" s="134"/>
      <c r="AF561" s="134"/>
      <c r="AG561" s="134"/>
      <c r="AH561" s="134"/>
      <c r="AI561" s="134"/>
      <c r="AJ561" s="134"/>
      <c r="AK561" s="134"/>
    </row>
    <row r="562" spans="2:37"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  <c r="AA562" s="134"/>
      <c r="AB562" s="134"/>
      <c r="AC562" s="134"/>
      <c r="AD562" s="134"/>
      <c r="AE562" s="134"/>
      <c r="AF562" s="134"/>
      <c r="AG562" s="134"/>
      <c r="AH562" s="134"/>
      <c r="AI562" s="134"/>
      <c r="AJ562" s="134"/>
      <c r="AK562" s="134"/>
    </row>
    <row r="563" spans="2:37"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  <c r="AA563" s="134"/>
      <c r="AB563" s="134"/>
      <c r="AC563" s="134"/>
      <c r="AD563" s="134"/>
      <c r="AE563" s="134"/>
      <c r="AF563" s="134"/>
      <c r="AG563" s="134"/>
      <c r="AH563" s="134"/>
      <c r="AI563" s="134"/>
      <c r="AJ563" s="134"/>
      <c r="AK563" s="134"/>
    </row>
    <row r="564" spans="2:37"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  <c r="AA564" s="134"/>
      <c r="AB564" s="134"/>
      <c r="AC564" s="134"/>
      <c r="AD564" s="134"/>
      <c r="AE564" s="134"/>
      <c r="AF564" s="134"/>
      <c r="AG564" s="134"/>
      <c r="AH564" s="134"/>
      <c r="AI564" s="134"/>
      <c r="AJ564" s="134"/>
      <c r="AK564" s="134"/>
    </row>
    <row r="565" spans="2:37"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  <c r="AA565" s="134"/>
      <c r="AB565" s="134"/>
      <c r="AC565" s="134"/>
      <c r="AD565" s="134"/>
      <c r="AE565" s="134"/>
      <c r="AF565" s="134"/>
      <c r="AG565" s="134"/>
      <c r="AH565" s="134"/>
      <c r="AI565" s="134"/>
      <c r="AJ565" s="134"/>
      <c r="AK565" s="134"/>
    </row>
    <row r="566" spans="2:37"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  <c r="AA566" s="134"/>
      <c r="AB566" s="134"/>
      <c r="AC566" s="134"/>
      <c r="AD566" s="134"/>
      <c r="AE566" s="134"/>
      <c r="AF566" s="134"/>
      <c r="AG566" s="134"/>
      <c r="AH566" s="134"/>
      <c r="AI566" s="134"/>
      <c r="AJ566" s="134"/>
      <c r="AK566" s="134"/>
    </row>
    <row r="567" spans="2:37"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  <c r="AA567" s="134"/>
      <c r="AB567" s="134"/>
      <c r="AC567" s="134"/>
      <c r="AD567" s="134"/>
      <c r="AE567" s="134"/>
      <c r="AF567" s="134"/>
      <c r="AG567" s="134"/>
      <c r="AH567" s="134"/>
      <c r="AI567" s="134"/>
      <c r="AJ567" s="134"/>
      <c r="AK567" s="134"/>
    </row>
    <row r="568" spans="2:37"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  <c r="AA568" s="134"/>
      <c r="AB568" s="134"/>
      <c r="AC568" s="134"/>
      <c r="AD568" s="134"/>
      <c r="AE568" s="134"/>
      <c r="AF568" s="134"/>
      <c r="AG568" s="134"/>
      <c r="AH568" s="134"/>
      <c r="AI568" s="134"/>
      <c r="AJ568" s="134"/>
      <c r="AK568" s="134"/>
    </row>
    <row r="569" spans="2:37"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  <c r="AA569" s="134"/>
      <c r="AB569" s="134"/>
      <c r="AC569" s="134"/>
      <c r="AD569" s="134"/>
      <c r="AE569" s="134"/>
      <c r="AF569" s="134"/>
      <c r="AG569" s="134"/>
      <c r="AH569" s="134"/>
      <c r="AI569" s="134"/>
      <c r="AJ569" s="134"/>
      <c r="AK569" s="134"/>
    </row>
    <row r="570" spans="2:37"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  <c r="AA570" s="134"/>
      <c r="AB570" s="134"/>
      <c r="AC570" s="134"/>
      <c r="AD570" s="134"/>
      <c r="AE570" s="134"/>
      <c r="AF570" s="134"/>
      <c r="AG570" s="134"/>
      <c r="AH570" s="134"/>
      <c r="AI570" s="134"/>
      <c r="AJ570" s="134"/>
      <c r="AK570" s="134"/>
    </row>
    <row r="571" spans="2:37"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  <c r="AA571" s="134"/>
      <c r="AB571" s="134"/>
      <c r="AC571" s="134"/>
      <c r="AD571" s="134"/>
      <c r="AE571" s="134"/>
      <c r="AF571" s="134"/>
      <c r="AG571" s="134"/>
      <c r="AH571" s="134"/>
      <c r="AI571" s="134"/>
      <c r="AJ571" s="134"/>
      <c r="AK571" s="134"/>
    </row>
    <row r="572" spans="2:37"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  <c r="AA572" s="134"/>
      <c r="AB572" s="134"/>
      <c r="AC572" s="134"/>
      <c r="AD572" s="134"/>
      <c r="AE572" s="134"/>
      <c r="AF572" s="134"/>
      <c r="AG572" s="134"/>
      <c r="AH572" s="134"/>
      <c r="AI572" s="134"/>
      <c r="AJ572" s="134"/>
      <c r="AK572" s="134"/>
    </row>
    <row r="573" spans="2:37"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  <c r="AA573" s="134"/>
      <c r="AB573" s="134"/>
      <c r="AC573" s="134"/>
      <c r="AD573" s="134"/>
      <c r="AE573" s="134"/>
      <c r="AF573" s="134"/>
      <c r="AG573" s="134"/>
      <c r="AH573" s="134"/>
      <c r="AI573" s="134"/>
      <c r="AJ573" s="134"/>
      <c r="AK573" s="134"/>
    </row>
    <row r="574" spans="2:37"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  <c r="AA574" s="134"/>
      <c r="AB574" s="134"/>
      <c r="AC574" s="134"/>
      <c r="AD574" s="134"/>
      <c r="AE574" s="134"/>
      <c r="AF574" s="134"/>
      <c r="AG574" s="134"/>
      <c r="AH574" s="134"/>
      <c r="AI574" s="134"/>
      <c r="AJ574" s="134"/>
      <c r="AK574" s="134"/>
    </row>
    <row r="575" spans="2:37"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  <c r="AA575" s="134"/>
      <c r="AB575" s="134"/>
      <c r="AC575" s="134"/>
      <c r="AD575" s="134"/>
      <c r="AE575" s="134"/>
      <c r="AF575" s="134"/>
      <c r="AG575" s="134"/>
      <c r="AH575" s="134"/>
      <c r="AI575" s="134"/>
      <c r="AJ575" s="134"/>
      <c r="AK575" s="134"/>
    </row>
    <row r="576" spans="2:37"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  <c r="AA576" s="134"/>
      <c r="AB576" s="134"/>
      <c r="AC576" s="134"/>
      <c r="AD576" s="134"/>
      <c r="AE576" s="134"/>
      <c r="AF576" s="134"/>
      <c r="AG576" s="134"/>
      <c r="AH576" s="134"/>
      <c r="AI576" s="134"/>
      <c r="AJ576" s="134"/>
      <c r="AK576" s="134"/>
    </row>
    <row r="577" spans="2:37"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  <c r="AA577" s="134"/>
      <c r="AB577" s="134"/>
      <c r="AC577" s="134"/>
      <c r="AD577" s="134"/>
      <c r="AE577" s="134"/>
      <c r="AF577" s="134"/>
      <c r="AG577" s="134"/>
      <c r="AH577" s="134"/>
      <c r="AI577" s="134"/>
      <c r="AJ577" s="134"/>
      <c r="AK577" s="134"/>
    </row>
    <row r="578" spans="2:37"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  <c r="AA578" s="134"/>
      <c r="AB578" s="134"/>
      <c r="AC578" s="134"/>
      <c r="AD578" s="134"/>
      <c r="AE578" s="134"/>
      <c r="AF578" s="134"/>
      <c r="AG578" s="134"/>
      <c r="AH578" s="134"/>
      <c r="AI578" s="134"/>
      <c r="AJ578" s="134"/>
      <c r="AK578" s="134"/>
    </row>
    <row r="579" spans="2:37"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  <c r="AA579" s="134"/>
      <c r="AB579" s="134"/>
      <c r="AC579" s="134"/>
      <c r="AD579" s="134"/>
      <c r="AE579" s="134"/>
      <c r="AF579" s="134"/>
      <c r="AG579" s="134"/>
      <c r="AH579" s="134"/>
      <c r="AI579" s="134"/>
      <c r="AJ579" s="134"/>
      <c r="AK579" s="134"/>
    </row>
    <row r="580" spans="2:37"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  <c r="AA580" s="134"/>
      <c r="AB580" s="134"/>
      <c r="AC580" s="134"/>
      <c r="AD580" s="134"/>
      <c r="AE580" s="134"/>
      <c r="AF580" s="134"/>
      <c r="AG580" s="134"/>
      <c r="AH580" s="134"/>
      <c r="AI580" s="134"/>
      <c r="AJ580" s="134"/>
      <c r="AK580" s="134"/>
    </row>
    <row r="581" spans="2:37"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  <c r="AA581" s="134"/>
      <c r="AB581" s="134"/>
      <c r="AC581" s="134"/>
      <c r="AD581" s="134"/>
      <c r="AE581" s="134"/>
      <c r="AF581" s="134"/>
      <c r="AG581" s="134"/>
      <c r="AH581" s="134"/>
      <c r="AI581" s="134"/>
      <c r="AJ581" s="134"/>
      <c r="AK581" s="134"/>
    </row>
    <row r="582" spans="2:37"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  <c r="AA582" s="134"/>
      <c r="AB582" s="134"/>
      <c r="AC582" s="134"/>
      <c r="AD582" s="134"/>
      <c r="AE582" s="134"/>
      <c r="AF582" s="134"/>
      <c r="AG582" s="134"/>
      <c r="AH582" s="134"/>
      <c r="AI582" s="134"/>
      <c r="AJ582" s="134"/>
      <c r="AK582" s="134"/>
    </row>
    <row r="583" spans="2:37"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  <c r="AA583" s="134"/>
      <c r="AB583" s="134"/>
      <c r="AC583" s="134"/>
      <c r="AD583" s="134"/>
      <c r="AE583" s="134"/>
      <c r="AF583" s="134"/>
      <c r="AG583" s="134"/>
      <c r="AH583" s="134"/>
      <c r="AI583" s="134"/>
      <c r="AJ583" s="134"/>
      <c r="AK583" s="134"/>
    </row>
    <row r="584" spans="2:37"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  <c r="AA584" s="134"/>
      <c r="AB584" s="134"/>
      <c r="AC584" s="134"/>
      <c r="AD584" s="134"/>
      <c r="AE584" s="134"/>
      <c r="AF584" s="134"/>
      <c r="AG584" s="134"/>
      <c r="AH584" s="134"/>
      <c r="AI584" s="134"/>
      <c r="AJ584" s="134"/>
      <c r="AK584" s="134"/>
    </row>
    <row r="585" spans="2:37"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  <c r="AA585" s="134"/>
      <c r="AB585" s="134"/>
      <c r="AC585" s="134"/>
      <c r="AD585" s="134"/>
      <c r="AE585" s="134"/>
      <c r="AF585" s="134"/>
      <c r="AG585" s="134"/>
      <c r="AH585" s="134"/>
      <c r="AI585" s="134"/>
      <c r="AJ585" s="134"/>
      <c r="AK585" s="134"/>
    </row>
    <row r="586" spans="2:37"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  <c r="AA586" s="134"/>
      <c r="AB586" s="134"/>
      <c r="AC586" s="134"/>
      <c r="AD586" s="134"/>
      <c r="AE586" s="134"/>
      <c r="AF586" s="134"/>
      <c r="AG586" s="134"/>
      <c r="AH586" s="134"/>
      <c r="AI586" s="134"/>
      <c r="AJ586" s="134"/>
      <c r="AK586" s="134"/>
    </row>
    <row r="587" spans="2:37"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  <c r="AA587" s="134"/>
      <c r="AB587" s="134"/>
      <c r="AC587" s="134"/>
      <c r="AD587" s="134"/>
      <c r="AE587" s="134"/>
      <c r="AF587" s="134"/>
      <c r="AG587" s="134"/>
      <c r="AH587" s="134"/>
      <c r="AI587" s="134"/>
      <c r="AJ587" s="134"/>
      <c r="AK587" s="134"/>
    </row>
    <row r="588" spans="2:37"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  <c r="AA588" s="134"/>
      <c r="AB588" s="134"/>
      <c r="AC588" s="134"/>
      <c r="AD588" s="134"/>
      <c r="AE588" s="134"/>
      <c r="AF588" s="134"/>
      <c r="AG588" s="134"/>
      <c r="AH588" s="134"/>
      <c r="AI588" s="134"/>
      <c r="AJ588" s="134"/>
      <c r="AK588" s="134"/>
    </row>
    <row r="589" spans="2:37"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  <c r="AA589" s="134"/>
      <c r="AB589" s="134"/>
      <c r="AC589" s="134"/>
      <c r="AD589" s="134"/>
      <c r="AE589" s="134"/>
      <c r="AF589" s="134"/>
      <c r="AG589" s="134"/>
      <c r="AH589" s="134"/>
      <c r="AI589" s="134"/>
      <c r="AJ589" s="134"/>
      <c r="AK589" s="134"/>
    </row>
    <row r="590" spans="2:37"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  <c r="AA590" s="134"/>
      <c r="AB590" s="134"/>
      <c r="AC590" s="134"/>
      <c r="AD590" s="134"/>
      <c r="AE590" s="134"/>
      <c r="AF590" s="134"/>
      <c r="AG590" s="134"/>
      <c r="AH590" s="134"/>
      <c r="AI590" s="134"/>
      <c r="AJ590" s="134"/>
      <c r="AK590" s="134"/>
    </row>
    <row r="591" spans="2:37"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  <c r="AA591" s="134"/>
      <c r="AB591" s="134"/>
      <c r="AC591" s="134"/>
      <c r="AD591" s="134"/>
      <c r="AE591" s="134"/>
      <c r="AF591" s="134"/>
      <c r="AG591" s="134"/>
      <c r="AH591" s="134"/>
      <c r="AI591" s="134"/>
      <c r="AJ591" s="134"/>
      <c r="AK591" s="134"/>
    </row>
    <row r="592" spans="2:37"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  <c r="AA592" s="134"/>
      <c r="AB592" s="134"/>
      <c r="AC592" s="134"/>
      <c r="AD592" s="134"/>
      <c r="AE592" s="134"/>
      <c r="AF592" s="134"/>
      <c r="AG592" s="134"/>
      <c r="AH592" s="134"/>
      <c r="AI592" s="134"/>
      <c r="AJ592" s="134"/>
      <c r="AK592" s="134"/>
    </row>
    <row r="593" spans="2:37"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  <c r="AA593" s="134"/>
      <c r="AB593" s="134"/>
      <c r="AC593" s="134"/>
      <c r="AD593" s="134"/>
      <c r="AE593" s="134"/>
      <c r="AF593" s="134"/>
      <c r="AG593" s="134"/>
      <c r="AH593" s="134"/>
      <c r="AI593" s="134"/>
      <c r="AJ593" s="134"/>
      <c r="AK593" s="134"/>
    </row>
    <row r="594" spans="2:37"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  <c r="AA594" s="134"/>
      <c r="AB594" s="134"/>
      <c r="AC594" s="134"/>
      <c r="AD594" s="134"/>
      <c r="AE594" s="134"/>
      <c r="AF594" s="134"/>
      <c r="AG594" s="134"/>
      <c r="AH594" s="134"/>
      <c r="AI594" s="134"/>
      <c r="AJ594" s="134"/>
      <c r="AK594" s="134"/>
    </row>
    <row r="595" spans="2:37"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  <c r="AA595" s="134"/>
      <c r="AB595" s="134"/>
      <c r="AC595" s="134"/>
      <c r="AD595" s="134"/>
      <c r="AE595" s="134"/>
      <c r="AF595" s="134"/>
      <c r="AG595" s="134"/>
      <c r="AH595" s="134"/>
      <c r="AI595" s="134"/>
      <c r="AJ595" s="134"/>
      <c r="AK595" s="134"/>
    </row>
    <row r="596" spans="2:37"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  <c r="AA596" s="134"/>
      <c r="AB596" s="134"/>
      <c r="AC596" s="134"/>
      <c r="AD596" s="134"/>
      <c r="AE596" s="134"/>
      <c r="AF596" s="134"/>
      <c r="AG596" s="134"/>
      <c r="AH596" s="134"/>
      <c r="AI596" s="134"/>
      <c r="AJ596" s="134"/>
      <c r="AK596" s="134"/>
    </row>
    <row r="597" spans="2:37"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  <c r="AA597" s="134"/>
      <c r="AB597" s="134"/>
      <c r="AC597" s="134"/>
      <c r="AD597" s="134"/>
      <c r="AE597" s="134"/>
      <c r="AF597" s="134"/>
      <c r="AG597" s="134"/>
      <c r="AH597" s="134"/>
      <c r="AI597" s="134"/>
      <c r="AJ597" s="134"/>
      <c r="AK597" s="134"/>
    </row>
    <row r="598" spans="2:37"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  <c r="AA598" s="134"/>
      <c r="AB598" s="134"/>
      <c r="AC598" s="134"/>
      <c r="AD598" s="134"/>
      <c r="AE598" s="134"/>
      <c r="AF598" s="134"/>
      <c r="AG598" s="134"/>
      <c r="AH598" s="134"/>
      <c r="AI598" s="134"/>
      <c r="AJ598" s="134"/>
      <c r="AK598" s="134"/>
    </row>
    <row r="599" spans="2:37"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  <c r="AA599" s="134"/>
      <c r="AB599" s="134"/>
      <c r="AC599" s="134"/>
      <c r="AD599" s="134"/>
      <c r="AE599" s="134"/>
      <c r="AF599" s="134"/>
      <c r="AG599" s="134"/>
      <c r="AH599" s="134"/>
      <c r="AI599" s="134"/>
      <c r="AJ599" s="134"/>
      <c r="AK599" s="134"/>
    </row>
    <row r="600" spans="2:37"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  <c r="AA600" s="134"/>
      <c r="AB600" s="134"/>
      <c r="AC600" s="134"/>
      <c r="AD600" s="134"/>
      <c r="AE600" s="134"/>
      <c r="AF600" s="134"/>
      <c r="AG600" s="134"/>
      <c r="AH600" s="134"/>
      <c r="AI600" s="134"/>
      <c r="AJ600" s="134"/>
      <c r="AK600" s="134"/>
    </row>
    <row r="601" spans="2:37"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  <c r="AA601" s="134"/>
      <c r="AB601" s="134"/>
      <c r="AC601" s="134"/>
      <c r="AD601" s="134"/>
      <c r="AE601" s="134"/>
      <c r="AF601" s="134"/>
      <c r="AG601" s="134"/>
      <c r="AH601" s="134"/>
      <c r="AI601" s="134"/>
      <c r="AJ601" s="134"/>
      <c r="AK601" s="134"/>
    </row>
    <row r="602" spans="2:37"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  <c r="AA602" s="134"/>
      <c r="AB602" s="134"/>
      <c r="AC602" s="134"/>
      <c r="AD602" s="134"/>
      <c r="AE602" s="134"/>
      <c r="AF602" s="134"/>
      <c r="AG602" s="134"/>
      <c r="AH602" s="134"/>
      <c r="AI602" s="134"/>
      <c r="AJ602" s="134"/>
      <c r="AK602" s="134"/>
    </row>
    <row r="603" spans="2:37"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  <c r="AA603" s="134"/>
      <c r="AB603" s="134"/>
      <c r="AC603" s="134"/>
      <c r="AD603" s="134"/>
      <c r="AE603" s="134"/>
      <c r="AF603" s="134"/>
      <c r="AG603" s="134"/>
      <c r="AH603" s="134"/>
      <c r="AI603" s="134"/>
      <c r="AJ603" s="134"/>
      <c r="AK603" s="134"/>
    </row>
    <row r="604" spans="2:37"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  <c r="AA604" s="134"/>
      <c r="AB604" s="134"/>
      <c r="AC604" s="134"/>
      <c r="AD604" s="134"/>
      <c r="AE604" s="134"/>
      <c r="AF604" s="134"/>
      <c r="AG604" s="134"/>
      <c r="AH604" s="134"/>
      <c r="AI604" s="134"/>
      <c r="AJ604" s="134"/>
      <c r="AK604" s="134"/>
    </row>
    <row r="605" spans="2:37"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  <c r="AA605" s="134"/>
      <c r="AB605" s="134"/>
      <c r="AC605" s="134"/>
      <c r="AD605" s="134"/>
      <c r="AE605" s="134"/>
      <c r="AF605" s="134"/>
      <c r="AG605" s="134"/>
      <c r="AH605" s="134"/>
      <c r="AI605" s="134"/>
      <c r="AJ605" s="134"/>
      <c r="AK605" s="134"/>
    </row>
    <row r="606" spans="2:37"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  <c r="AA606" s="134"/>
      <c r="AB606" s="134"/>
      <c r="AC606" s="134"/>
      <c r="AD606" s="134"/>
      <c r="AE606" s="134"/>
      <c r="AF606" s="134"/>
      <c r="AG606" s="134"/>
      <c r="AH606" s="134"/>
      <c r="AI606" s="134"/>
      <c r="AJ606" s="134"/>
      <c r="AK606" s="134"/>
    </row>
    <row r="607" spans="2:37"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  <c r="AA607" s="134"/>
      <c r="AB607" s="134"/>
      <c r="AC607" s="134"/>
      <c r="AD607" s="134"/>
      <c r="AE607" s="134"/>
      <c r="AF607" s="134"/>
      <c r="AG607" s="134"/>
      <c r="AH607" s="134"/>
      <c r="AI607" s="134"/>
      <c r="AJ607" s="134"/>
      <c r="AK607" s="134"/>
    </row>
    <row r="608" spans="2:37"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  <c r="AA608" s="134"/>
      <c r="AB608" s="134"/>
      <c r="AC608" s="134"/>
      <c r="AD608" s="134"/>
      <c r="AE608" s="134"/>
      <c r="AF608" s="134"/>
      <c r="AG608" s="134"/>
      <c r="AH608" s="134"/>
      <c r="AI608" s="134"/>
      <c r="AJ608" s="134"/>
      <c r="AK608" s="134"/>
    </row>
    <row r="609" spans="2:37"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  <c r="AA609" s="134"/>
      <c r="AB609" s="134"/>
      <c r="AC609" s="134"/>
      <c r="AD609" s="134"/>
      <c r="AE609" s="134"/>
      <c r="AF609" s="134"/>
      <c r="AG609" s="134"/>
      <c r="AH609" s="134"/>
      <c r="AI609" s="134"/>
      <c r="AJ609" s="134"/>
      <c r="AK609" s="134"/>
    </row>
    <row r="610" spans="2:37"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  <c r="AA610" s="134"/>
      <c r="AB610" s="134"/>
      <c r="AC610" s="134"/>
      <c r="AD610" s="134"/>
      <c r="AE610" s="134"/>
      <c r="AF610" s="134"/>
      <c r="AG610" s="134"/>
      <c r="AH610" s="134"/>
      <c r="AI610" s="134"/>
      <c r="AJ610" s="134"/>
      <c r="AK610" s="134"/>
    </row>
    <row r="611" spans="2:37"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  <c r="AA611" s="134"/>
      <c r="AB611" s="134"/>
      <c r="AC611" s="134"/>
      <c r="AD611" s="134"/>
      <c r="AE611" s="134"/>
      <c r="AF611" s="134"/>
      <c r="AG611" s="134"/>
      <c r="AH611" s="134"/>
      <c r="AI611" s="134"/>
      <c r="AJ611" s="134"/>
      <c r="AK611" s="134"/>
    </row>
    <row r="612" spans="2:37"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  <c r="AA612" s="134"/>
      <c r="AB612" s="134"/>
      <c r="AC612" s="134"/>
      <c r="AD612" s="134"/>
      <c r="AE612" s="134"/>
      <c r="AF612" s="134"/>
      <c r="AG612" s="134"/>
      <c r="AH612" s="134"/>
      <c r="AI612" s="134"/>
      <c r="AJ612" s="134"/>
      <c r="AK612" s="134"/>
    </row>
    <row r="613" spans="2:37"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  <c r="AA613" s="134"/>
      <c r="AB613" s="134"/>
      <c r="AC613" s="134"/>
      <c r="AD613" s="134"/>
      <c r="AE613" s="134"/>
      <c r="AF613" s="134"/>
      <c r="AG613" s="134"/>
      <c r="AH613" s="134"/>
      <c r="AI613" s="134"/>
      <c r="AJ613" s="134"/>
      <c r="AK613" s="134"/>
    </row>
    <row r="614" spans="2:37"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  <c r="AA614" s="134"/>
      <c r="AB614" s="134"/>
      <c r="AC614" s="134"/>
      <c r="AD614" s="134"/>
      <c r="AE614" s="134"/>
      <c r="AF614" s="134"/>
      <c r="AG614" s="134"/>
      <c r="AH614" s="134"/>
      <c r="AI614" s="134"/>
      <c r="AJ614" s="134"/>
      <c r="AK614" s="134"/>
    </row>
    <row r="615" spans="2:37"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  <c r="AA615" s="134"/>
      <c r="AB615" s="134"/>
      <c r="AC615" s="134"/>
      <c r="AD615" s="134"/>
      <c r="AE615" s="134"/>
      <c r="AF615" s="134"/>
      <c r="AG615" s="134"/>
      <c r="AH615" s="134"/>
      <c r="AI615" s="134"/>
      <c r="AJ615" s="134"/>
      <c r="AK615" s="134"/>
    </row>
    <row r="616" spans="2:37"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  <c r="AA616" s="134"/>
      <c r="AB616" s="134"/>
      <c r="AC616" s="134"/>
      <c r="AD616" s="134"/>
      <c r="AE616" s="134"/>
      <c r="AF616" s="134"/>
      <c r="AG616" s="134"/>
      <c r="AH616" s="134"/>
      <c r="AI616" s="134"/>
      <c r="AJ616" s="134"/>
      <c r="AK616" s="134"/>
    </row>
    <row r="617" spans="2:37"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  <c r="AA617" s="134"/>
      <c r="AB617" s="134"/>
      <c r="AC617" s="134"/>
      <c r="AD617" s="134"/>
      <c r="AE617" s="134"/>
      <c r="AF617" s="134"/>
      <c r="AG617" s="134"/>
      <c r="AH617" s="134"/>
      <c r="AI617" s="134"/>
      <c r="AJ617" s="134"/>
      <c r="AK617" s="134"/>
    </row>
    <row r="618" spans="2:37"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  <c r="AA618" s="134"/>
      <c r="AB618" s="134"/>
      <c r="AC618" s="134"/>
      <c r="AD618" s="134"/>
      <c r="AE618" s="134"/>
      <c r="AF618" s="134"/>
      <c r="AG618" s="134"/>
      <c r="AH618" s="134"/>
      <c r="AI618" s="134"/>
      <c r="AJ618" s="134"/>
      <c r="AK618" s="134"/>
    </row>
    <row r="619" spans="2:37"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  <c r="AA619" s="134"/>
      <c r="AB619" s="134"/>
      <c r="AC619" s="134"/>
      <c r="AD619" s="134"/>
      <c r="AE619" s="134"/>
      <c r="AF619" s="134"/>
      <c r="AG619" s="134"/>
      <c r="AH619" s="134"/>
      <c r="AI619" s="134"/>
      <c r="AJ619" s="134"/>
      <c r="AK619" s="134"/>
    </row>
    <row r="620" spans="2:37"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  <c r="AA620" s="134"/>
      <c r="AB620" s="134"/>
      <c r="AC620" s="134"/>
      <c r="AD620" s="134"/>
      <c r="AE620" s="134"/>
      <c r="AF620" s="134"/>
      <c r="AG620" s="134"/>
      <c r="AH620" s="134"/>
      <c r="AI620" s="134"/>
      <c r="AJ620" s="134"/>
      <c r="AK620" s="134"/>
    </row>
    <row r="621" spans="2:37"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  <c r="AA621" s="134"/>
      <c r="AB621" s="134"/>
      <c r="AC621" s="134"/>
      <c r="AD621" s="134"/>
      <c r="AE621" s="134"/>
      <c r="AF621" s="134"/>
      <c r="AG621" s="134"/>
      <c r="AH621" s="134"/>
      <c r="AI621" s="134"/>
      <c r="AJ621" s="134"/>
      <c r="AK621" s="134"/>
    </row>
    <row r="622" spans="2:37"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  <c r="AA622" s="134"/>
      <c r="AB622" s="134"/>
      <c r="AC622" s="134"/>
      <c r="AD622" s="134"/>
      <c r="AE622" s="134"/>
      <c r="AF622" s="134"/>
      <c r="AG622" s="134"/>
      <c r="AH622" s="134"/>
      <c r="AI622" s="134"/>
      <c r="AJ622" s="134"/>
      <c r="AK622" s="134"/>
    </row>
    <row r="623" spans="2:37"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  <c r="AA623" s="134"/>
      <c r="AB623" s="134"/>
      <c r="AC623" s="134"/>
      <c r="AD623" s="134"/>
      <c r="AE623" s="134"/>
      <c r="AF623" s="134"/>
      <c r="AG623" s="134"/>
      <c r="AH623" s="134"/>
      <c r="AI623" s="134"/>
      <c r="AJ623" s="134"/>
      <c r="AK623" s="134"/>
    </row>
    <row r="624" spans="2:37"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  <c r="AA624" s="134"/>
      <c r="AB624" s="134"/>
      <c r="AC624" s="134"/>
      <c r="AD624" s="134"/>
      <c r="AE624" s="134"/>
      <c r="AF624" s="134"/>
      <c r="AG624" s="134"/>
      <c r="AH624" s="134"/>
      <c r="AI624" s="134"/>
      <c r="AJ624" s="134"/>
      <c r="AK624" s="134"/>
    </row>
    <row r="625" spans="2:37"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  <c r="AA625" s="134"/>
      <c r="AB625" s="134"/>
      <c r="AC625" s="134"/>
      <c r="AD625" s="134"/>
      <c r="AE625" s="134"/>
      <c r="AF625" s="134"/>
      <c r="AG625" s="134"/>
      <c r="AH625" s="134"/>
      <c r="AI625" s="134"/>
      <c r="AJ625" s="134"/>
      <c r="AK625" s="134"/>
    </row>
    <row r="626" spans="2:37"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  <c r="AA626" s="134"/>
      <c r="AB626" s="134"/>
      <c r="AC626" s="134"/>
      <c r="AD626" s="134"/>
      <c r="AE626" s="134"/>
      <c r="AF626" s="134"/>
      <c r="AG626" s="134"/>
      <c r="AH626" s="134"/>
      <c r="AI626" s="134"/>
      <c r="AJ626" s="134"/>
      <c r="AK626" s="134"/>
    </row>
    <row r="627" spans="2:37"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  <c r="AA627" s="134"/>
      <c r="AB627" s="134"/>
      <c r="AC627" s="134"/>
      <c r="AD627" s="134"/>
      <c r="AE627" s="134"/>
      <c r="AF627" s="134"/>
      <c r="AG627" s="134"/>
      <c r="AH627" s="134"/>
      <c r="AI627" s="134"/>
      <c r="AJ627" s="134"/>
      <c r="AK627" s="134"/>
    </row>
    <row r="628" spans="2:37"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  <c r="AA628" s="134"/>
      <c r="AB628" s="134"/>
      <c r="AC628" s="134"/>
      <c r="AD628" s="134"/>
      <c r="AE628" s="134"/>
      <c r="AF628" s="134"/>
      <c r="AG628" s="134"/>
      <c r="AH628" s="134"/>
      <c r="AI628" s="134"/>
      <c r="AJ628" s="134"/>
      <c r="AK628" s="134"/>
    </row>
    <row r="629" spans="2:37"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  <c r="AA629" s="134"/>
      <c r="AB629" s="134"/>
      <c r="AC629" s="134"/>
      <c r="AD629" s="134"/>
      <c r="AE629" s="134"/>
      <c r="AF629" s="134"/>
      <c r="AG629" s="134"/>
      <c r="AH629" s="134"/>
      <c r="AI629" s="134"/>
      <c r="AJ629" s="134"/>
      <c r="AK629" s="134"/>
    </row>
    <row r="630" spans="2:37"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  <c r="AA630" s="134"/>
      <c r="AB630" s="134"/>
      <c r="AC630" s="134"/>
      <c r="AD630" s="134"/>
      <c r="AE630" s="134"/>
      <c r="AF630" s="134"/>
      <c r="AG630" s="134"/>
      <c r="AH630" s="134"/>
      <c r="AI630" s="134"/>
      <c r="AJ630" s="134"/>
      <c r="AK630" s="134"/>
    </row>
    <row r="631" spans="2:37"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  <c r="AA631" s="134"/>
      <c r="AB631" s="134"/>
      <c r="AC631" s="134"/>
      <c r="AD631" s="134"/>
      <c r="AE631" s="134"/>
      <c r="AF631" s="134"/>
      <c r="AG631" s="134"/>
      <c r="AH631" s="134"/>
      <c r="AI631" s="134"/>
      <c r="AJ631" s="134"/>
      <c r="AK631" s="134"/>
    </row>
    <row r="632" spans="2:37"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  <c r="AA632" s="134"/>
      <c r="AB632" s="134"/>
      <c r="AC632" s="134"/>
      <c r="AD632" s="134"/>
      <c r="AE632" s="134"/>
      <c r="AF632" s="134"/>
      <c r="AG632" s="134"/>
      <c r="AH632" s="134"/>
      <c r="AI632" s="134"/>
      <c r="AJ632" s="134"/>
      <c r="AK632" s="134"/>
    </row>
    <row r="633" spans="2:37"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  <c r="AA633" s="134"/>
      <c r="AB633" s="134"/>
      <c r="AC633" s="134"/>
      <c r="AD633" s="134"/>
      <c r="AE633" s="134"/>
      <c r="AF633" s="134"/>
      <c r="AG633" s="134"/>
      <c r="AH633" s="134"/>
      <c r="AI633" s="134"/>
      <c r="AJ633" s="134"/>
      <c r="AK633" s="134"/>
    </row>
    <row r="634" spans="2:37"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  <c r="AA634" s="134"/>
      <c r="AB634" s="134"/>
      <c r="AC634" s="134"/>
      <c r="AD634" s="134"/>
      <c r="AE634" s="134"/>
      <c r="AF634" s="134"/>
      <c r="AG634" s="134"/>
      <c r="AH634" s="134"/>
      <c r="AI634" s="134"/>
      <c r="AJ634" s="134"/>
      <c r="AK634" s="134"/>
    </row>
    <row r="635" spans="2:37"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  <c r="AA635" s="134"/>
      <c r="AB635" s="134"/>
      <c r="AC635" s="134"/>
      <c r="AD635" s="134"/>
      <c r="AE635" s="134"/>
      <c r="AF635" s="134"/>
      <c r="AG635" s="134"/>
      <c r="AH635" s="134"/>
      <c r="AI635" s="134"/>
      <c r="AJ635" s="134"/>
      <c r="AK635" s="134"/>
    </row>
    <row r="636" spans="2:37"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  <c r="AA636" s="134"/>
      <c r="AB636" s="134"/>
      <c r="AC636" s="134"/>
      <c r="AD636" s="134"/>
      <c r="AE636" s="134"/>
      <c r="AF636" s="134"/>
      <c r="AG636" s="134"/>
      <c r="AH636" s="134"/>
      <c r="AI636" s="134"/>
      <c r="AJ636" s="134"/>
      <c r="AK636" s="134"/>
    </row>
    <row r="637" spans="2:37"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  <c r="AA637" s="134"/>
      <c r="AB637" s="134"/>
      <c r="AC637" s="134"/>
      <c r="AD637" s="134"/>
      <c r="AE637" s="134"/>
      <c r="AF637" s="134"/>
      <c r="AG637" s="134"/>
      <c r="AH637" s="134"/>
      <c r="AI637" s="134"/>
      <c r="AJ637" s="134"/>
      <c r="AK637" s="134"/>
    </row>
    <row r="638" spans="2:37"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  <c r="AA638" s="134"/>
      <c r="AB638" s="134"/>
      <c r="AC638" s="134"/>
      <c r="AD638" s="134"/>
      <c r="AE638" s="134"/>
      <c r="AF638" s="134"/>
      <c r="AG638" s="134"/>
      <c r="AH638" s="134"/>
      <c r="AI638" s="134"/>
      <c r="AJ638" s="134"/>
      <c r="AK638" s="134"/>
    </row>
    <row r="639" spans="2:37"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  <c r="AA639" s="134"/>
      <c r="AB639" s="134"/>
      <c r="AC639" s="134"/>
      <c r="AD639" s="134"/>
      <c r="AE639" s="134"/>
      <c r="AF639" s="134"/>
      <c r="AG639" s="134"/>
      <c r="AH639" s="134"/>
      <c r="AI639" s="134"/>
      <c r="AJ639" s="134"/>
      <c r="AK639" s="134"/>
    </row>
    <row r="640" spans="2:37"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  <c r="AA640" s="134"/>
      <c r="AB640" s="134"/>
      <c r="AC640" s="134"/>
      <c r="AD640" s="134"/>
      <c r="AE640" s="134"/>
      <c r="AF640" s="134"/>
      <c r="AG640" s="134"/>
      <c r="AH640" s="134"/>
      <c r="AI640" s="134"/>
      <c r="AJ640" s="134"/>
      <c r="AK640" s="134"/>
    </row>
    <row r="641" spans="2:37"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  <c r="AA641" s="134"/>
      <c r="AB641" s="134"/>
      <c r="AC641" s="134"/>
      <c r="AD641" s="134"/>
      <c r="AE641" s="134"/>
      <c r="AF641" s="134"/>
      <c r="AG641" s="134"/>
      <c r="AH641" s="134"/>
      <c r="AI641" s="134"/>
      <c r="AJ641" s="134"/>
      <c r="AK641" s="134"/>
    </row>
    <row r="642" spans="2:37"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  <c r="AA642" s="134"/>
      <c r="AB642" s="134"/>
      <c r="AC642" s="134"/>
      <c r="AD642" s="134"/>
      <c r="AE642" s="134"/>
      <c r="AF642" s="134"/>
      <c r="AG642" s="134"/>
      <c r="AH642" s="134"/>
      <c r="AI642" s="134"/>
      <c r="AJ642" s="134"/>
      <c r="AK642" s="134"/>
    </row>
    <row r="643" spans="2:37"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  <c r="AA643" s="134"/>
      <c r="AB643" s="134"/>
      <c r="AC643" s="134"/>
      <c r="AD643" s="134"/>
      <c r="AE643" s="134"/>
      <c r="AF643" s="134"/>
      <c r="AG643" s="134"/>
      <c r="AH643" s="134"/>
      <c r="AI643" s="134"/>
      <c r="AJ643" s="134"/>
      <c r="AK643" s="134"/>
    </row>
    <row r="644" spans="2:37"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  <c r="AA644" s="134"/>
      <c r="AB644" s="134"/>
      <c r="AC644" s="134"/>
      <c r="AD644" s="134"/>
      <c r="AE644" s="134"/>
      <c r="AF644" s="134"/>
      <c r="AG644" s="134"/>
      <c r="AH644" s="134"/>
      <c r="AI644" s="134"/>
      <c r="AJ644" s="134"/>
      <c r="AK644" s="134"/>
    </row>
    <row r="645" spans="2:37"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  <c r="AA645" s="134"/>
      <c r="AB645" s="134"/>
      <c r="AC645" s="134"/>
      <c r="AD645" s="134"/>
      <c r="AE645" s="134"/>
      <c r="AF645" s="134"/>
      <c r="AG645" s="134"/>
      <c r="AH645" s="134"/>
      <c r="AI645" s="134"/>
      <c r="AJ645" s="134"/>
      <c r="AK645" s="134"/>
    </row>
    <row r="646" spans="2:37"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  <c r="AA646" s="134"/>
      <c r="AB646" s="134"/>
      <c r="AC646" s="134"/>
      <c r="AD646" s="134"/>
      <c r="AE646" s="134"/>
      <c r="AF646" s="134"/>
      <c r="AG646" s="134"/>
      <c r="AH646" s="134"/>
      <c r="AI646" s="134"/>
      <c r="AJ646" s="134"/>
      <c r="AK646" s="134"/>
    </row>
    <row r="647" spans="2:37"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  <c r="AA647" s="134"/>
      <c r="AB647" s="134"/>
      <c r="AC647" s="134"/>
      <c r="AD647" s="134"/>
      <c r="AE647" s="134"/>
      <c r="AF647" s="134"/>
      <c r="AG647" s="134"/>
      <c r="AH647" s="134"/>
      <c r="AI647" s="134"/>
      <c r="AJ647" s="134"/>
      <c r="AK647" s="134"/>
    </row>
    <row r="648" spans="2:37"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  <c r="AA648" s="134"/>
      <c r="AB648" s="134"/>
      <c r="AC648" s="134"/>
      <c r="AD648" s="134"/>
      <c r="AE648" s="134"/>
      <c r="AF648" s="134"/>
      <c r="AG648" s="134"/>
      <c r="AH648" s="134"/>
      <c r="AI648" s="134"/>
      <c r="AJ648" s="134"/>
      <c r="AK648" s="134"/>
    </row>
    <row r="649" spans="2:37"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  <c r="AA649" s="134"/>
      <c r="AB649" s="134"/>
      <c r="AC649" s="134"/>
      <c r="AD649" s="134"/>
      <c r="AE649" s="134"/>
      <c r="AF649" s="134"/>
      <c r="AG649" s="134"/>
      <c r="AH649" s="134"/>
      <c r="AI649" s="134"/>
      <c r="AJ649" s="134"/>
      <c r="AK649" s="134"/>
    </row>
    <row r="650" spans="2:37"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  <c r="AA650" s="134"/>
      <c r="AB650" s="134"/>
      <c r="AC650" s="134"/>
      <c r="AD650" s="134"/>
      <c r="AE650" s="134"/>
      <c r="AF650" s="134"/>
      <c r="AG650" s="134"/>
      <c r="AH650" s="134"/>
      <c r="AI650" s="134"/>
      <c r="AJ650" s="134"/>
      <c r="AK650" s="134"/>
    </row>
    <row r="651" spans="2:37"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  <c r="AA651" s="134"/>
      <c r="AB651" s="134"/>
      <c r="AC651" s="134"/>
      <c r="AD651" s="134"/>
      <c r="AE651" s="134"/>
      <c r="AF651" s="134"/>
      <c r="AG651" s="134"/>
      <c r="AH651" s="134"/>
      <c r="AI651" s="134"/>
      <c r="AJ651" s="134"/>
      <c r="AK651" s="134"/>
    </row>
    <row r="652" spans="2:37"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  <c r="AA652" s="134"/>
      <c r="AB652" s="134"/>
      <c r="AC652" s="134"/>
      <c r="AD652" s="134"/>
      <c r="AE652" s="134"/>
      <c r="AF652" s="134"/>
      <c r="AG652" s="134"/>
      <c r="AH652" s="134"/>
      <c r="AI652" s="134"/>
      <c r="AJ652" s="134"/>
      <c r="AK652" s="134"/>
    </row>
    <row r="653" spans="2:37"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  <c r="AA653" s="134"/>
      <c r="AB653" s="134"/>
      <c r="AC653" s="134"/>
      <c r="AD653" s="134"/>
      <c r="AE653" s="134"/>
      <c r="AF653" s="134"/>
      <c r="AG653" s="134"/>
      <c r="AH653" s="134"/>
      <c r="AI653" s="134"/>
      <c r="AJ653" s="134"/>
      <c r="AK653" s="134"/>
    </row>
    <row r="654" spans="2:37"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  <c r="AA654" s="134"/>
      <c r="AB654" s="134"/>
      <c r="AC654" s="134"/>
      <c r="AD654" s="134"/>
      <c r="AE654" s="134"/>
      <c r="AF654" s="134"/>
      <c r="AG654" s="134"/>
      <c r="AH654" s="134"/>
      <c r="AI654" s="134"/>
      <c r="AJ654" s="134"/>
      <c r="AK654" s="134"/>
    </row>
    <row r="655" spans="2:37"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  <c r="AA655" s="134"/>
      <c r="AB655" s="134"/>
      <c r="AC655" s="134"/>
      <c r="AD655" s="134"/>
      <c r="AE655" s="134"/>
      <c r="AF655" s="134"/>
      <c r="AG655" s="134"/>
      <c r="AH655" s="134"/>
      <c r="AI655" s="134"/>
      <c r="AJ655" s="134"/>
      <c r="AK655" s="134"/>
    </row>
    <row r="656" spans="2:37"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  <c r="AA656" s="134"/>
      <c r="AB656" s="134"/>
      <c r="AC656" s="134"/>
      <c r="AD656" s="134"/>
      <c r="AE656" s="134"/>
      <c r="AF656" s="134"/>
      <c r="AG656" s="134"/>
      <c r="AH656" s="134"/>
      <c r="AI656" s="134"/>
      <c r="AJ656" s="134"/>
      <c r="AK656" s="134"/>
    </row>
    <row r="657" spans="2:37"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  <c r="AA657" s="134"/>
      <c r="AB657" s="134"/>
      <c r="AC657" s="134"/>
      <c r="AD657" s="134"/>
      <c r="AE657" s="134"/>
      <c r="AF657" s="134"/>
      <c r="AG657" s="134"/>
      <c r="AH657" s="134"/>
      <c r="AI657" s="134"/>
      <c r="AJ657" s="134"/>
      <c r="AK657" s="134"/>
    </row>
    <row r="658" spans="2:37"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  <c r="AA658" s="134"/>
      <c r="AB658" s="134"/>
      <c r="AC658" s="134"/>
      <c r="AD658" s="134"/>
      <c r="AE658" s="134"/>
      <c r="AF658" s="134"/>
      <c r="AG658" s="134"/>
      <c r="AH658" s="134"/>
      <c r="AI658" s="134"/>
      <c r="AJ658" s="134"/>
      <c r="AK658" s="134"/>
    </row>
    <row r="659" spans="2:37"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  <c r="AA659" s="134"/>
      <c r="AB659" s="134"/>
      <c r="AC659" s="134"/>
      <c r="AD659" s="134"/>
      <c r="AE659" s="134"/>
      <c r="AF659" s="134"/>
      <c r="AG659" s="134"/>
      <c r="AH659" s="134"/>
      <c r="AI659" s="134"/>
      <c r="AJ659" s="134"/>
      <c r="AK659" s="134"/>
    </row>
    <row r="660" spans="2:37"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  <c r="AA660" s="134"/>
      <c r="AB660" s="134"/>
      <c r="AC660" s="134"/>
      <c r="AD660" s="134"/>
      <c r="AE660" s="134"/>
      <c r="AF660" s="134"/>
      <c r="AG660" s="134"/>
      <c r="AH660" s="134"/>
      <c r="AI660" s="134"/>
      <c r="AJ660" s="134"/>
      <c r="AK660" s="134"/>
    </row>
    <row r="661" spans="2:37"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  <c r="AA661" s="134"/>
      <c r="AB661" s="134"/>
      <c r="AC661" s="134"/>
      <c r="AD661" s="134"/>
      <c r="AE661" s="134"/>
      <c r="AF661" s="134"/>
      <c r="AG661" s="134"/>
      <c r="AH661" s="134"/>
      <c r="AI661" s="134"/>
      <c r="AJ661" s="134"/>
      <c r="AK661" s="134"/>
    </row>
    <row r="662" spans="2:37"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  <c r="AA662" s="134"/>
      <c r="AB662" s="134"/>
      <c r="AC662" s="134"/>
      <c r="AD662" s="134"/>
      <c r="AE662" s="134"/>
      <c r="AF662" s="134"/>
      <c r="AG662" s="134"/>
      <c r="AH662" s="134"/>
      <c r="AI662" s="134"/>
      <c r="AJ662" s="134"/>
      <c r="AK662" s="134"/>
    </row>
    <row r="663" spans="2:37"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  <c r="AA663" s="134"/>
      <c r="AB663" s="134"/>
      <c r="AC663" s="134"/>
      <c r="AD663" s="134"/>
      <c r="AE663" s="134"/>
      <c r="AF663" s="134"/>
      <c r="AG663" s="134"/>
      <c r="AH663" s="134"/>
      <c r="AI663" s="134"/>
      <c r="AJ663" s="134"/>
      <c r="AK663" s="134"/>
    </row>
    <row r="664" spans="2:37"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  <c r="AA664" s="134"/>
      <c r="AB664" s="134"/>
      <c r="AC664" s="134"/>
      <c r="AD664" s="134"/>
      <c r="AE664" s="134"/>
      <c r="AF664" s="134"/>
      <c r="AG664" s="134"/>
      <c r="AH664" s="134"/>
      <c r="AI664" s="134"/>
      <c r="AJ664" s="134"/>
      <c r="AK664" s="134"/>
    </row>
    <row r="665" spans="2:37"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  <c r="AA665" s="134"/>
      <c r="AB665" s="134"/>
      <c r="AC665" s="134"/>
      <c r="AD665" s="134"/>
      <c r="AE665" s="134"/>
      <c r="AF665" s="134"/>
      <c r="AG665" s="134"/>
      <c r="AH665" s="134"/>
      <c r="AI665" s="134"/>
      <c r="AJ665" s="134"/>
      <c r="AK665" s="134"/>
    </row>
    <row r="666" spans="2:37"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  <c r="AA666" s="134"/>
      <c r="AB666" s="134"/>
      <c r="AC666" s="134"/>
      <c r="AD666" s="134"/>
      <c r="AE666" s="134"/>
      <c r="AF666" s="134"/>
      <c r="AG666" s="134"/>
      <c r="AH666" s="134"/>
      <c r="AI666" s="134"/>
      <c r="AJ666" s="134"/>
      <c r="AK666" s="134"/>
    </row>
    <row r="667" spans="2:37"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  <c r="AA667" s="134"/>
      <c r="AB667" s="134"/>
      <c r="AC667" s="134"/>
      <c r="AD667" s="134"/>
      <c r="AE667" s="134"/>
      <c r="AF667" s="134"/>
      <c r="AG667" s="134"/>
      <c r="AH667" s="134"/>
      <c r="AI667" s="134"/>
      <c r="AJ667" s="134"/>
      <c r="AK667" s="134"/>
    </row>
    <row r="668" spans="2:37"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  <c r="AA668" s="134"/>
      <c r="AB668" s="134"/>
      <c r="AC668" s="134"/>
      <c r="AD668" s="134"/>
      <c r="AE668" s="134"/>
      <c r="AF668" s="134"/>
      <c r="AG668" s="134"/>
      <c r="AH668" s="134"/>
      <c r="AI668" s="134"/>
      <c r="AJ668" s="134"/>
      <c r="AK668" s="134"/>
    </row>
    <row r="669" spans="2:37"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  <c r="AA669" s="134"/>
      <c r="AB669" s="134"/>
      <c r="AC669" s="134"/>
      <c r="AD669" s="134"/>
      <c r="AE669" s="134"/>
      <c r="AF669" s="134"/>
      <c r="AG669" s="134"/>
      <c r="AH669" s="134"/>
      <c r="AI669" s="134"/>
      <c r="AJ669" s="134"/>
      <c r="AK669" s="134"/>
    </row>
    <row r="670" spans="2:37"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  <c r="AA670" s="134"/>
      <c r="AB670" s="134"/>
      <c r="AC670" s="134"/>
      <c r="AD670" s="134"/>
      <c r="AE670" s="134"/>
      <c r="AF670" s="134"/>
      <c r="AG670" s="134"/>
      <c r="AH670" s="134"/>
      <c r="AI670" s="134"/>
      <c r="AJ670" s="134"/>
      <c r="AK670" s="134"/>
    </row>
    <row r="671" spans="2:37"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  <c r="AA671" s="134"/>
      <c r="AB671" s="134"/>
      <c r="AC671" s="134"/>
      <c r="AD671" s="134"/>
      <c r="AE671" s="134"/>
      <c r="AF671" s="134"/>
      <c r="AG671" s="134"/>
      <c r="AH671" s="134"/>
      <c r="AI671" s="134"/>
      <c r="AJ671" s="134"/>
      <c r="AK671" s="134"/>
    </row>
    <row r="672" spans="2:37"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  <c r="AA672" s="134"/>
      <c r="AB672" s="134"/>
      <c r="AC672" s="134"/>
      <c r="AD672" s="134"/>
      <c r="AE672" s="134"/>
      <c r="AF672" s="134"/>
      <c r="AG672" s="134"/>
      <c r="AH672" s="134"/>
      <c r="AI672" s="134"/>
      <c r="AJ672" s="134"/>
      <c r="AK672" s="134"/>
    </row>
    <row r="673" spans="2:37"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  <c r="AA673" s="134"/>
      <c r="AB673" s="134"/>
      <c r="AC673" s="134"/>
      <c r="AD673" s="134"/>
      <c r="AE673" s="134"/>
      <c r="AF673" s="134"/>
      <c r="AG673" s="134"/>
      <c r="AH673" s="134"/>
      <c r="AI673" s="134"/>
      <c r="AJ673" s="134"/>
      <c r="AK673" s="134"/>
    </row>
    <row r="674" spans="2:37"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  <c r="AA674" s="134"/>
      <c r="AB674" s="134"/>
      <c r="AC674" s="134"/>
      <c r="AD674" s="134"/>
      <c r="AE674" s="134"/>
      <c r="AF674" s="134"/>
      <c r="AG674" s="134"/>
      <c r="AH674" s="134"/>
      <c r="AI674" s="134"/>
      <c r="AJ674" s="134"/>
      <c r="AK674" s="134"/>
    </row>
    <row r="675" spans="2:37"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  <c r="AA675" s="134"/>
      <c r="AB675" s="134"/>
      <c r="AC675" s="134"/>
      <c r="AD675" s="134"/>
      <c r="AE675" s="134"/>
      <c r="AF675" s="134"/>
      <c r="AG675" s="134"/>
      <c r="AH675" s="134"/>
      <c r="AI675" s="134"/>
      <c r="AJ675" s="134"/>
      <c r="AK675" s="134"/>
    </row>
    <row r="676" spans="2:37"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  <c r="AA676" s="134"/>
      <c r="AB676" s="134"/>
      <c r="AC676" s="134"/>
      <c r="AD676" s="134"/>
      <c r="AE676" s="134"/>
      <c r="AF676" s="134"/>
      <c r="AG676" s="134"/>
      <c r="AH676" s="134"/>
      <c r="AI676" s="134"/>
      <c r="AJ676" s="134"/>
      <c r="AK676" s="134"/>
    </row>
    <row r="677" spans="2:37"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  <c r="AA677" s="134"/>
      <c r="AB677" s="134"/>
      <c r="AC677" s="134"/>
      <c r="AD677" s="134"/>
      <c r="AE677" s="134"/>
      <c r="AF677" s="134"/>
      <c r="AG677" s="134"/>
      <c r="AH677" s="134"/>
      <c r="AI677" s="134"/>
      <c r="AJ677" s="134"/>
      <c r="AK677" s="134"/>
    </row>
    <row r="678" spans="2:37"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  <c r="AA678" s="134"/>
      <c r="AB678" s="134"/>
      <c r="AC678" s="134"/>
      <c r="AD678" s="134"/>
      <c r="AE678" s="134"/>
      <c r="AF678" s="134"/>
      <c r="AG678" s="134"/>
      <c r="AH678" s="134"/>
      <c r="AI678" s="134"/>
      <c r="AJ678" s="134"/>
      <c r="AK678" s="134"/>
    </row>
    <row r="679" spans="2:37"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  <c r="AA679" s="134"/>
      <c r="AB679" s="134"/>
      <c r="AC679" s="134"/>
      <c r="AD679" s="134"/>
      <c r="AE679" s="134"/>
      <c r="AF679" s="134"/>
      <c r="AG679" s="134"/>
      <c r="AH679" s="134"/>
      <c r="AI679" s="134"/>
      <c r="AJ679" s="134"/>
      <c r="AK679" s="134"/>
    </row>
    <row r="680" spans="2:37"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  <c r="AA680" s="134"/>
      <c r="AB680" s="134"/>
      <c r="AC680" s="134"/>
      <c r="AD680" s="134"/>
      <c r="AE680" s="134"/>
      <c r="AF680" s="134"/>
      <c r="AG680" s="134"/>
      <c r="AH680" s="134"/>
      <c r="AI680" s="134"/>
      <c r="AJ680" s="134"/>
      <c r="AK680" s="134"/>
    </row>
    <row r="681" spans="2:37"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  <c r="AA681" s="134"/>
      <c r="AB681" s="134"/>
      <c r="AC681" s="134"/>
      <c r="AD681" s="134"/>
      <c r="AE681" s="134"/>
      <c r="AF681" s="134"/>
      <c r="AG681" s="134"/>
      <c r="AH681" s="134"/>
      <c r="AI681" s="134"/>
      <c r="AJ681" s="134"/>
      <c r="AK681" s="134"/>
    </row>
    <row r="682" spans="2:37"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  <c r="AA682" s="134"/>
      <c r="AB682" s="134"/>
      <c r="AC682" s="134"/>
      <c r="AD682" s="134"/>
      <c r="AE682" s="134"/>
      <c r="AF682" s="134"/>
      <c r="AG682" s="134"/>
      <c r="AH682" s="134"/>
      <c r="AI682" s="134"/>
      <c r="AJ682" s="134"/>
      <c r="AK682" s="134"/>
    </row>
    <row r="683" spans="2:37"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  <c r="AA683" s="134"/>
      <c r="AB683" s="134"/>
      <c r="AC683" s="134"/>
      <c r="AD683" s="134"/>
      <c r="AE683" s="134"/>
      <c r="AF683" s="134"/>
      <c r="AG683" s="134"/>
      <c r="AH683" s="134"/>
      <c r="AI683" s="134"/>
      <c r="AJ683" s="134"/>
      <c r="AK683" s="134"/>
    </row>
    <row r="684" spans="2:37"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  <c r="AA684" s="134"/>
      <c r="AB684" s="134"/>
      <c r="AC684" s="134"/>
      <c r="AD684" s="134"/>
      <c r="AE684" s="134"/>
      <c r="AF684" s="134"/>
      <c r="AG684" s="134"/>
      <c r="AH684" s="134"/>
      <c r="AI684" s="134"/>
      <c r="AJ684" s="134"/>
      <c r="AK684" s="134"/>
    </row>
    <row r="685" spans="2:37"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  <c r="AA685" s="134"/>
      <c r="AB685" s="134"/>
      <c r="AC685" s="134"/>
      <c r="AD685" s="134"/>
      <c r="AE685" s="134"/>
      <c r="AF685" s="134"/>
      <c r="AG685" s="134"/>
      <c r="AH685" s="134"/>
      <c r="AI685" s="134"/>
      <c r="AJ685" s="134"/>
      <c r="AK685" s="134"/>
    </row>
    <row r="686" spans="2:37"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  <c r="AA686" s="134"/>
      <c r="AB686" s="134"/>
      <c r="AC686" s="134"/>
      <c r="AD686" s="134"/>
      <c r="AE686" s="134"/>
      <c r="AF686" s="134"/>
      <c r="AG686" s="134"/>
      <c r="AH686" s="134"/>
      <c r="AI686" s="134"/>
      <c r="AJ686" s="134"/>
      <c r="AK686" s="134"/>
    </row>
    <row r="687" spans="2:37"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  <c r="AA687" s="134"/>
      <c r="AB687" s="134"/>
      <c r="AC687" s="134"/>
      <c r="AD687" s="134"/>
      <c r="AE687" s="134"/>
      <c r="AF687" s="134"/>
      <c r="AG687" s="134"/>
      <c r="AH687" s="134"/>
      <c r="AI687" s="134"/>
      <c r="AJ687" s="134"/>
      <c r="AK687" s="134"/>
    </row>
    <row r="688" spans="2:37"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  <c r="AA688" s="134"/>
      <c r="AB688" s="134"/>
      <c r="AC688" s="134"/>
      <c r="AD688" s="134"/>
      <c r="AE688" s="134"/>
      <c r="AF688" s="134"/>
      <c r="AG688" s="134"/>
      <c r="AH688" s="134"/>
      <c r="AI688" s="134"/>
      <c r="AJ688" s="134"/>
      <c r="AK688" s="134"/>
    </row>
    <row r="689" spans="2:37"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  <c r="AA689" s="134"/>
      <c r="AB689" s="134"/>
      <c r="AC689" s="134"/>
      <c r="AD689" s="134"/>
      <c r="AE689" s="134"/>
      <c r="AF689" s="134"/>
      <c r="AG689" s="134"/>
      <c r="AH689" s="134"/>
      <c r="AI689" s="134"/>
      <c r="AJ689" s="134"/>
      <c r="AK689" s="134"/>
    </row>
    <row r="690" spans="2:37"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  <c r="AA690" s="134"/>
      <c r="AB690" s="134"/>
      <c r="AC690" s="134"/>
      <c r="AD690" s="134"/>
      <c r="AE690" s="134"/>
      <c r="AF690" s="134"/>
      <c r="AG690" s="134"/>
      <c r="AH690" s="134"/>
      <c r="AI690" s="134"/>
      <c r="AJ690" s="134"/>
      <c r="AK690" s="134"/>
    </row>
    <row r="691" spans="2:37"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  <c r="AA691" s="134"/>
      <c r="AB691" s="134"/>
      <c r="AC691" s="134"/>
      <c r="AD691" s="134"/>
      <c r="AE691" s="134"/>
      <c r="AF691" s="134"/>
      <c r="AG691" s="134"/>
      <c r="AH691" s="134"/>
      <c r="AI691" s="134"/>
      <c r="AJ691" s="134"/>
      <c r="AK691" s="134"/>
    </row>
    <row r="692" spans="2:37"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  <c r="AA692" s="134"/>
      <c r="AB692" s="134"/>
      <c r="AC692" s="134"/>
      <c r="AD692" s="134"/>
      <c r="AE692" s="134"/>
      <c r="AF692" s="134"/>
      <c r="AG692" s="134"/>
      <c r="AH692" s="134"/>
      <c r="AI692" s="134"/>
      <c r="AJ692" s="134"/>
      <c r="AK692" s="134"/>
    </row>
    <row r="693" spans="2:37"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  <c r="AA693" s="134"/>
      <c r="AB693" s="134"/>
      <c r="AC693" s="134"/>
      <c r="AD693" s="134"/>
      <c r="AE693" s="134"/>
      <c r="AF693" s="134"/>
      <c r="AG693" s="134"/>
      <c r="AH693" s="134"/>
      <c r="AI693" s="134"/>
      <c r="AJ693" s="134"/>
      <c r="AK693" s="134"/>
    </row>
    <row r="694" spans="2:37"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  <c r="AA694" s="134"/>
      <c r="AB694" s="134"/>
      <c r="AC694" s="134"/>
      <c r="AD694" s="134"/>
      <c r="AE694" s="134"/>
      <c r="AF694" s="134"/>
      <c r="AG694" s="134"/>
      <c r="AH694" s="134"/>
      <c r="AI694" s="134"/>
      <c r="AJ694" s="134"/>
      <c r="AK694" s="134"/>
    </row>
    <row r="695" spans="2:37"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  <c r="AA695" s="134"/>
      <c r="AB695" s="134"/>
      <c r="AC695" s="134"/>
      <c r="AD695" s="134"/>
      <c r="AE695" s="134"/>
      <c r="AF695" s="134"/>
      <c r="AG695" s="134"/>
      <c r="AH695" s="134"/>
      <c r="AI695" s="134"/>
      <c r="AJ695" s="134"/>
      <c r="AK695" s="134"/>
    </row>
    <row r="696" spans="2:37"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  <c r="AA696" s="134"/>
      <c r="AB696" s="134"/>
      <c r="AC696" s="134"/>
      <c r="AD696" s="134"/>
      <c r="AE696" s="134"/>
      <c r="AF696" s="134"/>
      <c r="AG696" s="134"/>
      <c r="AH696" s="134"/>
      <c r="AI696" s="134"/>
      <c r="AJ696" s="134"/>
      <c r="AK696" s="134"/>
    </row>
    <row r="697" spans="2:37"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  <c r="AA697" s="134"/>
      <c r="AB697" s="134"/>
      <c r="AC697" s="134"/>
      <c r="AD697" s="134"/>
      <c r="AE697" s="134"/>
      <c r="AF697" s="134"/>
      <c r="AG697" s="134"/>
      <c r="AH697" s="134"/>
      <c r="AI697" s="134"/>
      <c r="AJ697" s="134"/>
      <c r="AK697" s="134"/>
    </row>
    <row r="698" spans="2:37"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  <c r="AA698" s="134"/>
      <c r="AB698" s="134"/>
      <c r="AC698" s="134"/>
      <c r="AD698" s="134"/>
      <c r="AE698" s="134"/>
      <c r="AF698" s="134"/>
      <c r="AG698" s="134"/>
      <c r="AH698" s="134"/>
      <c r="AI698" s="134"/>
      <c r="AJ698" s="134"/>
      <c r="AK698" s="134"/>
    </row>
    <row r="699" spans="2:37"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  <c r="AA699" s="134"/>
      <c r="AB699" s="134"/>
      <c r="AC699" s="134"/>
      <c r="AD699" s="134"/>
      <c r="AE699" s="134"/>
      <c r="AF699" s="134"/>
      <c r="AG699" s="134"/>
      <c r="AH699" s="134"/>
      <c r="AI699" s="134"/>
      <c r="AJ699" s="134"/>
      <c r="AK699" s="134"/>
    </row>
    <row r="700" spans="2:37"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  <c r="AA700" s="134"/>
      <c r="AB700" s="134"/>
      <c r="AC700" s="134"/>
      <c r="AD700" s="134"/>
      <c r="AE700" s="134"/>
      <c r="AF700" s="134"/>
      <c r="AG700" s="134"/>
      <c r="AH700" s="134"/>
      <c r="AI700" s="134"/>
      <c r="AJ700" s="134"/>
      <c r="AK700" s="134"/>
    </row>
    <row r="701" spans="2:37"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  <c r="AA701" s="134"/>
      <c r="AB701" s="134"/>
      <c r="AC701" s="134"/>
      <c r="AD701" s="134"/>
      <c r="AE701" s="134"/>
      <c r="AF701" s="134"/>
      <c r="AG701" s="134"/>
      <c r="AH701" s="134"/>
      <c r="AI701" s="134"/>
      <c r="AJ701" s="134"/>
      <c r="AK701" s="134"/>
    </row>
    <row r="702" spans="2:37"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  <c r="AA702" s="134"/>
      <c r="AB702" s="134"/>
      <c r="AC702" s="134"/>
      <c r="AD702" s="134"/>
      <c r="AE702" s="134"/>
      <c r="AF702" s="134"/>
      <c r="AG702" s="134"/>
      <c r="AH702" s="134"/>
      <c r="AI702" s="134"/>
      <c r="AJ702" s="134"/>
      <c r="AK702" s="134"/>
    </row>
    <row r="703" spans="2:37"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  <c r="AA703" s="134"/>
      <c r="AB703" s="134"/>
      <c r="AC703" s="134"/>
      <c r="AD703" s="134"/>
      <c r="AE703" s="134"/>
      <c r="AF703" s="134"/>
      <c r="AG703" s="134"/>
      <c r="AH703" s="134"/>
      <c r="AI703" s="134"/>
      <c r="AJ703" s="134"/>
      <c r="AK703" s="134"/>
    </row>
    <row r="704" spans="2:37"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  <c r="AA704" s="134"/>
      <c r="AB704" s="134"/>
      <c r="AC704" s="134"/>
      <c r="AD704" s="134"/>
      <c r="AE704" s="134"/>
      <c r="AF704" s="134"/>
      <c r="AG704" s="134"/>
      <c r="AH704" s="134"/>
      <c r="AI704" s="134"/>
      <c r="AJ704" s="134"/>
      <c r="AK704" s="134"/>
    </row>
    <row r="705" spans="2:37"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  <c r="AA705" s="134"/>
      <c r="AB705" s="134"/>
      <c r="AC705" s="134"/>
      <c r="AD705" s="134"/>
      <c r="AE705" s="134"/>
      <c r="AF705" s="134"/>
      <c r="AG705" s="134"/>
      <c r="AH705" s="134"/>
      <c r="AI705" s="134"/>
      <c r="AJ705" s="134"/>
      <c r="AK705" s="134"/>
    </row>
    <row r="706" spans="2:37"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  <c r="AA706" s="134"/>
      <c r="AB706" s="134"/>
      <c r="AC706" s="134"/>
      <c r="AD706" s="134"/>
      <c r="AE706" s="134"/>
      <c r="AF706" s="134"/>
      <c r="AG706" s="134"/>
      <c r="AH706" s="134"/>
      <c r="AI706" s="134"/>
      <c r="AJ706" s="134"/>
      <c r="AK706" s="134"/>
    </row>
    <row r="707" spans="2:37"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  <c r="AA707" s="134"/>
      <c r="AB707" s="134"/>
      <c r="AC707" s="134"/>
      <c r="AD707" s="134"/>
      <c r="AE707" s="134"/>
      <c r="AF707" s="134"/>
      <c r="AG707" s="134"/>
      <c r="AH707" s="134"/>
      <c r="AI707" s="134"/>
      <c r="AJ707" s="134"/>
      <c r="AK707" s="134"/>
    </row>
    <row r="708" spans="2:37"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  <c r="AA708" s="134"/>
      <c r="AB708" s="134"/>
      <c r="AC708" s="134"/>
      <c r="AD708" s="134"/>
      <c r="AE708" s="134"/>
      <c r="AF708" s="134"/>
      <c r="AG708" s="134"/>
      <c r="AH708" s="134"/>
      <c r="AI708" s="134"/>
      <c r="AJ708" s="134"/>
      <c r="AK708" s="134"/>
    </row>
    <row r="709" spans="2:37"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  <c r="AA709" s="134"/>
      <c r="AB709" s="134"/>
      <c r="AC709" s="134"/>
      <c r="AD709" s="134"/>
      <c r="AE709" s="134"/>
      <c r="AF709" s="134"/>
      <c r="AG709" s="134"/>
      <c r="AH709" s="134"/>
      <c r="AI709" s="134"/>
      <c r="AJ709" s="134"/>
      <c r="AK709" s="134"/>
    </row>
    <row r="710" spans="2:37"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  <c r="AA710" s="134"/>
      <c r="AB710" s="134"/>
      <c r="AC710" s="134"/>
      <c r="AD710" s="134"/>
      <c r="AE710" s="134"/>
      <c r="AF710" s="134"/>
      <c r="AG710" s="134"/>
      <c r="AH710" s="134"/>
      <c r="AI710" s="134"/>
      <c r="AJ710" s="134"/>
      <c r="AK710" s="134"/>
    </row>
    <row r="711" spans="2:37"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  <c r="AA711" s="134"/>
      <c r="AB711" s="134"/>
      <c r="AC711" s="134"/>
      <c r="AD711" s="134"/>
      <c r="AE711" s="134"/>
      <c r="AF711" s="134"/>
      <c r="AG711" s="134"/>
      <c r="AH711" s="134"/>
      <c r="AI711" s="134"/>
      <c r="AJ711" s="134"/>
      <c r="AK711" s="134"/>
    </row>
    <row r="712" spans="2:37"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  <c r="AA712" s="134"/>
      <c r="AB712" s="134"/>
      <c r="AC712" s="134"/>
      <c r="AD712" s="134"/>
      <c r="AE712" s="134"/>
      <c r="AF712" s="134"/>
      <c r="AG712" s="134"/>
      <c r="AH712" s="134"/>
      <c r="AI712" s="134"/>
      <c r="AJ712" s="134"/>
      <c r="AK712" s="134"/>
    </row>
    <row r="713" spans="2:37"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  <c r="AA713" s="134"/>
      <c r="AB713" s="134"/>
      <c r="AC713" s="134"/>
      <c r="AD713" s="134"/>
      <c r="AE713" s="134"/>
      <c r="AF713" s="134"/>
      <c r="AG713" s="134"/>
      <c r="AH713" s="134"/>
      <c r="AI713" s="134"/>
      <c r="AJ713" s="134"/>
      <c r="AK713" s="134"/>
    </row>
    <row r="714" spans="2:37"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  <c r="AA714" s="134"/>
      <c r="AB714" s="134"/>
      <c r="AC714" s="134"/>
      <c r="AD714" s="134"/>
      <c r="AE714" s="134"/>
      <c r="AF714" s="134"/>
      <c r="AG714" s="134"/>
      <c r="AH714" s="134"/>
      <c r="AI714" s="134"/>
      <c r="AJ714" s="134"/>
      <c r="AK714" s="134"/>
    </row>
    <row r="715" spans="2:37"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  <c r="AA715" s="134"/>
      <c r="AB715" s="134"/>
      <c r="AC715" s="134"/>
      <c r="AD715" s="134"/>
      <c r="AE715" s="134"/>
      <c r="AF715" s="134"/>
      <c r="AG715" s="134"/>
      <c r="AH715" s="134"/>
      <c r="AI715" s="134"/>
      <c r="AJ715" s="134"/>
      <c r="AK715" s="134"/>
    </row>
    <row r="716" spans="2:37"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  <c r="AA716" s="134"/>
      <c r="AB716" s="134"/>
      <c r="AC716" s="134"/>
      <c r="AD716" s="134"/>
      <c r="AE716" s="134"/>
      <c r="AF716" s="134"/>
      <c r="AG716" s="134"/>
      <c r="AH716" s="134"/>
      <c r="AI716" s="134"/>
      <c r="AJ716" s="134"/>
      <c r="AK716" s="134"/>
    </row>
    <row r="717" spans="2:37"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  <c r="AA717" s="134"/>
      <c r="AB717" s="134"/>
      <c r="AC717" s="134"/>
      <c r="AD717" s="134"/>
      <c r="AE717" s="134"/>
      <c r="AF717" s="134"/>
      <c r="AG717" s="134"/>
      <c r="AH717" s="134"/>
      <c r="AI717" s="134"/>
      <c r="AJ717" s="134"/>
      <c r="AK717" s="134"/>
    </row>
    <row r="718" spans="2:37"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  <c r="AA718" s="134"/>
      <c r="AB718" s="134"/>
      <c r="AC718" s="134"/>
      <c r="AD718" s="134"/>
      <c r="AE718" s="134"/>
      <c r="AF718" s="134"/>
      <c r="AG718" s="134"/>
      <c r="AH718" s="134"/>
      <c r="AI718" s="134"/>
      <c r="AJ718" s="134"/>
      <c r="AK718" s="134"/>
    </row>
    <row r="719" spans="2:37"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  <c r="AA719" s="134"/>
      <c r="AB719" s="134"/>
      <c r="AC719" s="134"/>
      <c r="AD719" s="134"/>
      <c r="AE719" s="134"/>
      <c r="AF719" s="134"/>
      <c r="AG719" s="134"/>
      <c r="AH719" s="134"/>
      <c r="AI719" s="134"/>
      <c r="AJ719" s="134"/>
      <c r="AK719" s="134"/>
    </row>
    <row r="720" spans="2:37"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  <c r="AA720" s="134"/>
      <c r="AB720" s="134"/>
      <c r="AC720" s="134"/>
      <c r="AD720" s="134"/>
      <c r="AE720" s="134"/>
      <c r="AF720" s="134"/>
      <c r="AG720" s="134"/>
      <c r="AH720" s="134"/>
      <c r="AI720" s="134"/>
      <c r="AJ720" s="134"/>
      <c r="AK720" s="134"/>
    </row>
    <row r="721" spans="2:37"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  <c r="AA721" s="134"/>
      <c r="AB721" s="134"/>
      <c r="AC721" s="134"/>
      <c r="AD721" s="134"/>
      <c r="AE721" s="134"/>
      <c r="AF721" s="134"/>
      <c r="AG721" s="134"/>
      <c r="AH721" s="134"/>
      <c r="AI721" s="134"/>
      <c r="AJ721" s="134"/>
      <c r="AK721" s="134"/>
    </row>
    <row r="722" spans="2:37"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  <c r="AA722" s="134"/>
      <c r="AB722" s="134"/>
      <c r="AC722" s="134"/>
      <c r="AD722" s="134"/>
      <c r="AE722" s="134"/>
      <c r="AF722" s="134"/>
      <c r="AG722" s="134"/>
      <c r="AH722" s="134"/>
      <c r="AI722" s="134"/>
      <c r="AJ722" s="134"/>
      <c r="AK722" s="134"/>
    </row>
    <row r="723" spans="2:37"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  <c r="AA723" s="134"/>
      <c r="AB723" s="134"/>
      <c r="AC723" s="134"/>
      <c r="AD723" s="134"/>
      <c r="AE723" s="134"/>
      <c r="AF723" s="134"/>
      <c r="AG723" s="134"/>
      <c r="AH723" s="134"/>
      <c r="AI723" s="134"/>
      <c r="AJ723" s="134"/>
      <c r="AK723" s="134"/>
    </row>
    <row r="724" spans="2:37"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  <c r="AA724" s="134"/>
      <c r="AB724" s="134"/>
      <c r="AC724" s="134"/>
      <c r="AD724" s="134"/>
      <c r="AE724" s="134"/>
      <c r="AF724" s="134"/>
      <c r="AG724" s="134"/>
      <c r="AH724" s="134"/>
      <c r="AI724" s="134"/>
      <c r="AJ724" s="134"/>
      <c r="AK724" s="134"/>
    </row>
    <row r="725" spans="2:37"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  <c r="AA725" s="134"/>
      <c r="AB725" s="134"/>
      <c r="AC725" s="134"/>
      <c r="AD725" s="134"/>
      <c r="AE725" s="134"/>
      <c r="AF725" s="134"/>
      <c r="AG725" s="134"/>
      <c r="AH725" s="134"/>
      <c r="AI725" s="134"/>
      <c r="AJ725" s="134"/>
      <c r="AK725" s="134"/>
    </row>
    <row r="726" spans="2:37"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  <c r="AA726" s="134"/>
      <c r="AB726" s="134"/>
      <c r="AC726" s="134"/>
      <c r="AD726" s="134"/>
      <c r="AE726" s="134"/>
      <c r="AF726" s="134"/>
      <c r="AG726" s="134"/>
      <c r="AH726" s="134"/>
      <c r="AI726" s="134"/>
      <c r="AJ726" s="134"/>
      <c r="AK726" s="134"/>
    </row>
    <row r="727" spans="2:37"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  <c r="AA727" s="134"/>
      <c r="AB727" s="134"/>
      <c r="AC727" s="134"/>
      <c r="AD727" s="134"/>
      <c r="AE727" s="134"/>
      <c r="AF727" s="134"/>
      <c r="AG727" s="134"/>
      <c r="AH727" s="134"/>
      <c r="AI727" s="134"/>
      <c r="AJ727" s="134"/>
      <c r="AK727" s="134"/>
    </row>
    <row r="728" spans="2:37"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  <c r="AA728" s="134"/>
      <c r="AB728" s="134"/>
      <c r="AC728" s="134"/>
      <c r="AD728" s="134"/>
      <c r="AE728" s="134"/>
      <c r="AF728" s="134"/>
      <c r="AG728" s="134"/>
      <c r="AH728" s="134"/>
      <c r="AI728" s="134"/>
      <c r="AJ728" s="134"/>
      <c r="AK728" s="134"/>
    </row>
    <row r="729" spans="2:37"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  <c r="AA729" s="134"/>
      <c r="AB729" s="134"/>
      <c r="AC729" s="134"/>
      <c r="AD729" s="134"/>
      <c r="AE729" s="134"/>
      <c r="AF729" s="134"/>
      <c r="AG729" s="134"/>
      <c r="AH729" s="134"/>
      <c r="AI729" s="134"/>
      <c r="AJ729" s="134"/>
      <c r="AK729" s="134"/>
    </row>
    <row r="730" spans="2:37"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  <c r="AA730" s="134"/>
      <c r="AB730" s="134"/>
      <c r="AC730" s="134"/>
      <c r="AD730" s="134"/>
      <c r="AE730" s="134"/>
      <c r="AF730" s="134"/>
      <c r="AG730" s="134"/>
      <c r="AH730" s="134"/>
      <c r="AI730" s="134"/>
      <c r="AJ730" s="134"/>
      <c r="AK730" s="134"/>
    </row>
    <row r="731" spans="2:37"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  <c r="AA731" s="134"/>
      <c r="AB731" s="134"/>
      <c r="AC731" s="134"/>
      <c r="AD731" s="134"/>
      <c r="AE731" s="134"/>
      <c r="AF731" s="134"/>
      <c r="AG731" s="134"/>
      <c r="AH731" s="134"/>
      <c r="AI731" s="134"/>
      <c r="AJ731" s="134"/>
      <c r="AK731" s="134"/>
    </row>
    <row r="732" spans="2:37"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  <c r="AA732" s="134"/>
      <c r="AB732" s="134"/>
      <c r="AC732" s="134"/>
      <c r="AD732" s="134"/>
      <c r="AE732" s="134"/>
      <c r="AF732" s="134"/>
      <c r="AG732" s="134"/>
      <c r="AH732" s="134"/>
      <c r="AI732" s="134"/>
      <c r="AJ732" s="134"/>
      <c r="AK732" s="134"/>
    </row>
    <row r="733" spans="2:37"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  <c r="AA733" s="134"/>
      <c r="AB733" s="134"/>
      <c r="AC733" s="134"/>
      <c r="AD733" s="134"/>
      <c r="AE733" s="134"/>
      <c r="AF733" s="134"/>
      <c r="AG733" s="134"/>
      <c r="AH733" s="134"/>
      <c r="AI733" s="134"/>
      <c r="AJ733" s="134"/>
      <c r="AK733" s="134"/>
    </row>
    <row r="734" spans="2:37"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  <c r="AA734" s="134"/>
      <c r="AB734" s="134"/>
      <c r="AC734" s="134"/>
      <c r="AD734" s="134"/>
      <c r="AE734" s="134"/>
      <c r="AF734" s="134"/>
      <c r="AG734" s="134"/>
      <c r="AH734" s="134"/>
      <c r="AI734" s="134"/>
      <c r="AJ734" s="134"/>
      <c r="AK734" s="134"/>
    </row>
    <row r="735" spans="2:37"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  <c r="AA735" s="134"/>
      <c r="AB735" s="134"/>
      <c r="AC735" s="134"/>
      <c r="AD735" s="134"/>
      <c r="AE735" s="134"/>
      <c r="AF735" s="134"/>
      <c r="AG735" s="134"/>
      <c r="AH735" s="134"/>
      <c r="AI735" s="134"/>
      <c r="AJ735" s="134"/>
      <c r="AK735" s="134"/>
    </row>
    <row r="736" spans="2:37"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  <c r="AA736" s="134"/>
      <c r="AB736" s="134"/>
      <c r="AC736" s="134"/>
      <c r="AD736" s="134"/>
      <c r="AE736" s="134"/>
      <c r="AF736" s="134"/>
      <c r="AG736" s="134"/>
      <c r="AH736" s="134"/>
      <c r="AI736" s="134"/>
      <c r="AJ736" s="134"/>
      <c r="AK736" s="134"/>
    </row>
    <row r="737" spans="2:37"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  <c r="AA737" s="134"/>
      <c r="AB737" s="134"/>
      <c r="AC737" s="134"/>
      <c r="AD737" s="134"/>
      <c r="AE737" s="134"/>
      <c r="AF737" s="134"/>
      <c r="AG737" s="134"/>
      <c r="AH737" s="134"/>
      <c r="AI737" s="134"/>
      <c r="AJ737" s="134"/>
      <c r="AK737" s="134"/>
    </row>
    <row r="738" spans="2:37"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  <c r="AA738" s="134"/>
      <c r="AB738" s="134"/>
      <c r="AC738" s="134"/>
      <c r="AD738" s="134"/>
      <c r="AE738" s="134"/>
      <c r="AF738" s="134"/>
      <c r="AG738" s="134"/>
      <c r="AH738" s="134"/>
      <c r="AI738" s="134"/>
      <c r="AJ738" s="134"/>
      <c r="AK738" s="134"/>
    </row>
    <row r="739" spans="2:37"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  <c r="AA739" s="134"/>
      <c r="AB739" s="134"/>
      <c r="AC739" s="134"/>
      <c r="AD739" s="134"/>
      <c r="AE739" s="134"/>
      <c r="AF739" s="134"/>
      <c r="AG739" s="134"/>
      <c r="AH739" s="134"/>
      <c r="AI739" s="134"/>
      <c r="AJ739" s="134"/>
      <c r="AK739" s="134"/>
    </row>
    <row r="740" spans="2:37"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  <c r="AA740" s="134"/>
      <c r="AB740" s="134"/>
      <c r="AC740" s="134"/>
      <c r="AD740" s="134"/>
      <c r="AE740" s="134"/>
      <c r="AF740" s="134"/>
      <c r="AG740" s="134"/>
      <c r="AH740" s="134"/>
      <c r="AI740" s="134"/>
      <c r="AJ740" s="134"/>
      <c r="AK740" s="134"/>
    </row>
    <row r="741" spans="2:37"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  <c r="AA741" s="134"/>
      <c r="AB741" s="134"/>
      <c r="AC741" s="134"/>
      <c r="AD741" s="134"/>
      <c r="AE741" s="134"/>
      <c r="AF741" s="134"/>
      <c r="AG741" s="134"/>
      <c r="AH741" s="134"/>
      <c r="AI741" s="134"/>
      <c r="AJ741" s="134"/>
      <c r="AK741" s="134"/>
    </row>
    <row r="742" spans="2:37"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  <c r="AA742" s="134"/>
      <c r="AB742" s="134"/>
      <c r="AC742" s="134"/>
      <c r="AD742" s="134"/>
      <c r="AE742" s="134"/>
      <c r="AF742" s="134"/>
      <c r="AG742" s="134"/>
      <c r="AH742" s="134"/>
      <c r="AI742" s="134"/>
      <c r="AJ742" s="134"/>
      <c r="AK742" s="134"/>
    </row>
    <row r="743" spans="2:37"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  <c r="AA743" s="134"/>
      <c r="AB743" s="134"/>
      <c r="AC743" s="134"/>
      <c r="AD743" s="134"/>
      <c r="AE743" s="134"/>
      <c r="AF743" s="134"/>
      <c r="AG743" s="134"/>
      <c r="AH743" s="134"/>
      <c r="AI743" s="134"/>
      <c r="AJ743" s="134"/>
      <c r="AK743" s="134"/>
    </row>
    <row r="744" spans="2:37"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  <c r="AA744" s="134"/>
      <c r="AB744" s="134"/>
      <c r="AC744" s="134"/>
      <c r="AD744" s="134"/>
      <c r="AE744" s="134"/>
      <c r="AF744" s="134"/>
      <c r="AG744" s="134"/>
      <c r="AH744" s="134"/>
      <c r="AI744" s="134"/>
      <c r="AJ744" s="134"/>
      <c r="AK744" s="134"/>
    </row>
    <row r="745" spans="2:37"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  <c r="AA745" s="134"/>
      <c r="AB745" s="134"/>
      <c r="AC745" s="134"/>
      <c r="AD745" s="134"/>
      <c r="AE745" s="134"/>
      <c r="AF745" s="134"/>
      <c r="AG745" s="134"/>
      <c r="AH745" s="134"/>
      <c r="AI745" s="134"/>
      <c r="AJ745" s="134"/>
      <c r="AK745" s="134"/>
    </row>
    <row r="746" spans="2:37"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  <c r="AA746" s="134"/>
      <c r="AB746" s="134"/>
      <c r="AC746" s="134"/>
      <c r="AD746" s="134"/>
      <c r="AE746" s="134"/>
      <c r="AF746" s="134"/>
      <c r="AG746" s="134"/>
      <c r="AH746" s="134"/>
      <c r="AI746" s="134"/>
      <c r="AJ746" s="134"/>
      <c r="AK746" s="134"/>
    </row>
    <row r="747" spans="2:37"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  <c r="AA747" s="134"/>
      <c r="AB747" s="134"/>
      <c r="AC747" s="134"/>
      <c r="AD747" s="134"/>
      <c r="AE747" s="134"/>
      <c r="AF747" s="134"/>
      <c r="AG747" s="134"/>
      <c r="AH747" s="134"/>
      <c r="AI747" s="134"/>
      <c r="AJ747" s="134"/>
      <c r="AK747" s="134"/>
    </row>
    <row r="748" spans="2:37"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  <c r="AA748" s="134"/>
      <c r="AB748" s="134"/>
      <c r="AC748" s="134"/>
      <c r="AD748" s="134"/>
      <c r="AE748" s="134"/>
      <c r="AF748" s="134"/>
      <c r="AG748" s="134"/>
      <c r="AH748" s="134"/>
      <c r="AI748" s="134"/>
      <c r="AJ748" s="134"/>
      <c r="AK748" s="134"/>
    </row>
    <row r="749" spans="2:37"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  <c r="AA749" s="134"/>
      <c r="AB749" s="134"/>
      <c r="AC749" s="134"/>
      <c r="AD749" s="134"/>
      <c r="AE749" s="134"/>
      <c r="AF749" s="134"/>
      <c r="AG749" s="134"/>
      <c r="AH749" s="134"/>
      <c r="AI749" s="134"/>
      <c r="AJ749" s="134"/>
      <c r="AK749" s="134"/>
    </row>
    <row r="750" spans="2:37"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  <c r="AA750" s="134"/>
      <c r="AB750" s="134"/>
      <c r="AC750" s="134"/>
      <c r="AD750" s="134"/>
      <c r="AE750" s="134"/>
      <c r="AF750" s="134"/>
      <c r="AG750" s="134"/>
      <c r="AH750" s="134"/>
      <c r="AI750" s="134"/>
      <c r="AJ750" s="134"/>
      <c r="AK750" s="134"/>
    </row>
    <row r="751" spans="2:37"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  <c r="AA751" s="134"/>
      <c r="AB751" s="134"/>
      <c r="AC751" s="134"/>
      <c r="AD751" s="134"/>
      <c r="AE751" s="134"/>
      <c r="AF751" s="134"/>
      <c r="AG751" s="134"/>
      <c r="AH751" s="134"/>
      <c r="AI751" s="134"/>
      <c r="AJ751" s="134"/>
      <c r="AK751" s="134"/>
    </row>
    <row r="752" spans="2:37"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  <c r="AA752" s="134"/>
      <c r="AB752" s="134"/>
      <c r="AC752" s="134"/>
      <c r="AD752" s="134"/>
      <c r="AE752" s="134"/>
      <c r="AF752" s="134"/>
      <c r="AG752" s="134"/>
      <c r="AH752" s="134"/>
      <c r="AI752" s="134"/>
      <c r="AJ752" s="134"/>
      <c r="AK752" s="134"/>
    </row>
    <row r="753" spans="2:37"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  <c r="AA753" s="134"/>
      <c r="AB753" s="134"/>
      <c r="AC753" s="134"/>
      <c r="AD753" s="134"/>
      <c r="AE753" s="134"/>
      <c r="AF753" s="134"/>
      <c r="AG753" s="134"/>
      <c r="AH753" s="134"/>
      <c r="AI753" s="134"/>
      <c r="AJ753" s="134"/>
      <c r="AK753" s="134"/>
    </row>
    <row r="754" spans="2:37"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  <c r="AA754" s="134"/>
      <c r="AB754" s="134"/>
      <c r="AC754" s="134"/>
      <c r="AD754" s="134"/>
      <c r="AE754" s="134"/>
      <c r="AF754" s="134"/>
      <c r="AG754" s="134"/>
      <c r="AH754" s="134"/>
      <c r="AI754" s="134"/>
      <c r="AJ754" s="134"/>
      <c r="AK754" s="134"/>
    </row>
    <row r="755" spans="2:37"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  <c r="AA755" s="134"/>
      <c r="AB755" s="134"/>
      <c r="AC755" s="134"/>
      <c r="AD755" s="134"/>
      <c r="AE755" s="134"/>
      <c r="AF755" s="134"/>
      <c r="AG755" s="134"/>
      <c r="AH755" s="134"/>
      <c r="AI755" s="134"/>
      <c r="AJ755" s="134"/>
      <c r="AK755" s="134"/>
    </row>
    <row r="756" spans="2:37"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  <c r="AA756" s="134"/>
      <c r="AB756" s="134"/>
      <c r="AC756" s="134"/>
      <c r="AD756" s="134"/>
      <c r="AE756" s="134"/>
      <c r="AF756" s="134"/>
      <c r="AG756" s="134"/>
      <c r="AH756" s="134"/>
      <c r="AI756" s="134"/>
      <c r="AJ756" s="134"/>
      <c r="AK756" s="134"/>
    </row>
    <row r="757" spans="2:37"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  <c r="AA757" s="134"/>
      <c r="AB757" s="134"/>
      <c r="AC757" s="134"/>
      <c r="AD757" s="134"/>
      <c r="AE757" s="134"/>
      <c r="AF757" s="134"/>
      <c r="AG757" s="134"/>
      <c r="AH757" s="134"/>
      <c r="AI757" s="134"/>
      <c r="AJ757" s="134"/>
      <c r="AK757" s="134"/>
    </row>
    <row r="758" spans="2:37"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  <c r="AA758" s="134"/>
      <c r="AB758" s="134"/>
      <c r="AC758" s="134"/>
      <c r="AD758" s="134"/>
      <c r="AE758" s="134"/>
      <c r="AF758" s="134"/>
      <c r="AG758" s="134"/>
      <c r="AH758" s="134"/>
      <c r="AI758" s="134"/>
      <c r="AJ758" s="134"/>
      <c r="AK758" s="134"/>
    </row>
    <row r="759" spans="2:37"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  <c r="AA759" s="134"/>
      <c r="AB759" s="134"/>
      <c r="AC759" s="134"/>
      <c r="AD759" s="134"/>
      <c r="AE759" s="134"/>
      <c r="AF759" s="134"/>
      <c r="AG759" s="134"/>
      <c r="AH759" s="134"/>
      <c r="AI759" s="134"/>
      <c r="AJ759" s="134"/>
      <c r="AK759" s="134"/>
    </row>
    <row r="760" spans="2:37"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  <c r="AA760" s="134"/>
      <c r="AB760" s="134"/>
      <c r="AC760" s="134"/>
      <c r="AD760" s="134"/>
      <c r="AE760" s="134"/>
      <c r="AF760" s="134"/>
      <c r="AG760" s="134"/>
      <c r="AH760" s="134"/>
      <c r="AI760" s="134"/>
      <c r="AJ760" s="134"/>
      <c r="AK760" s="134"/>
    </row>
    <row r="761" spans="2:37"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  <c r="AA761" s="134"/>
      <c r="AB761" s="134"/>
      <c r="AC761" s="134"/>
      <c r="AD761" s="134"/>
      <c r="AE761" s="134"/>
      <c r="AF761" s="134"/>
      <c r="AG761" s="134"/>
      <c r="AH761" s="134"/>
      <c r="AI761" s="134"/>
      <c r="AJ761" s="134"/>
      <c r="AK761" s="134"/>
    </row>
    <row r="762" spans="2:37"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  <c r="AA762" s="134"/>
      <c r="AB762" s="134"/>
      <c r="AC762" s="134"/>
      <c r="AD762" s="134"/>
      <c r="AE762" s="134"/>
      <c r="AF762" s="134"/>
      <c r="AG762" s="134"/>
      <c r="AH762" s="134"/>
      <c r="AI762" s="134"/>
      <c r="AJ762" s="134"/>
      <c r="AK762" s="134"/>
    </row>
    <row r="763" spans="2:37"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  <c r="AA763" s="134"/>
      <c r="AB763" s="134"/>
      <c r="AC763" s="134"/>
      <c r="AD763" s="134"/>
      <c r="AE763" s="134"/>
      <c r="AF763" s="134"/>
      <c r="AG763" s="134"/>
      <c r="AH763" s="134"/>
      <c r="AI763" s="134"/>
      <c r="AJ763" s="134"/>
      <c r="AK763" s="134"/>
    </row>
    <row r="764" spans="2:37"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  <c r="AA764" s="134"/>
      <c r="AB764" s="134"/>
      <c r="AC764" s="134"/>
      <c r="AD764" s="134"/>
      <c r="AE764" s="134"/>
      <c r="AF764" s="134"/>
      <c r="AG764" s="134"/>
      <c r="AH764" s="134"/>
      <c r="AI764" s="134"/>
      <c r="AJ764" s="134"/>
      <c r="AK764" s="134"/>
    </row>
    <row r="765" spans="2:37"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  <c r="AA765" s="134"/>
      <c r="AB765" s="134"/>
      <c r="AC765" s="134"/>
      <c r="AD765" s="134"/>
      <c r="AE765" s="134"/>
      <c r="AF765" s="134"/>
      <c r="AG765" s="134"/>
      <c r="AH765" s="134"/>
      <c r="AI765" s="134"/>
      <c r="AJ765" s="134"/>
      <c r="AK765" s="134"/>
    </row>
    <row r="766" spans="2:37"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  <c r="AA766" s="134"/>
      <c r="AB766" s="134"/>
      <c r="AC766" s="134"/>
      <c r="AD766" s="134"/>
      <c r="AE766" s="134"/>
      <c r="AF766" s="134"/>
      <c r="AG766" s="134"/>
      <c r="AH766" s="134"/>
      <c r="AI766" s="134"/>
      <c r="AJ766" s="134"/>
      <c r="AK766" s="134"/>
    </row>
    <row r="767" spans="2:37"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  <c r="AA767" s="134"/>
      <c r="AB767" s="134"/>
      <c r="AC767" s="134"/>
      <c r="AD767" s="134"/>
      <c r="AE767" s="134"/>
      <c r="AF767" s="134"/>
      <c r="AG767" s="134"/>
      <c r="AH767" s="134"/>
      <c r="AI767" s="134"/>
      <c r="AJ767" s="134"/>
      <c r="AK767" s="134"/>
    </row>
    <row r="768" spans="2:37"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  <c r="AA768" s="134"/>
      <c r="AB768" s="134"/>
      <c r="AC768" s="134"/>
      <c r="AD768" s="134"/>
      <c r="AE768" s="134"/>
      <c r="AF768" s="134"/>
      <c r="AG768" s="134"/>
      <c r="AH768" s="134"/>
      <c r="AI768" s="134"/>
      <c r="AJ768" s="134"/>
      <c r="AK768" s="134"/>
    </row>
    <row r="769" spans="2:37"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  <c r="AA769" s="134"/>
      <c r="AB769" s="134"/>
      <c r="AC769" s="134"/>
      <c r="AD769" s="134"/>
      <c r="AE769" s="134"/>
      <c r="AF769" s="134"/>
      <c r="AG769" s="134"/>
      <c r="AH769" s="134"/>
      <c r="AI769" s="134"/>
      <c r="AJ769" s="134"/>
      <c r="AK769" s="134"/>
    </row>
    <row r="770" spans="2:37"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  <c r="AA770" s="134"/>
      <c r="AB770" s="134"/>
      <c r="AC770" s="134"/>
      <c r="AD770" s="134"/>
      <c r="AE770" s="134"/>
      <c r="AF770" s="134"/>
      <c r="AG770" s="134"/>
      <c r="AH770" s="134"/>
      <c r="AI770" s="134"/>
      <c r="AJ770" s="134"/>
      <c r="AK770" s="134"/>
    </row>
    <row r="771" spans="2:37"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  <c r="AA771" s="134"/>
      <c r="AB771" s="134"/>
      <c r="AC771" s="134"/>
      <c r="AD771" s="134"/>
      <c r="AE771" s="134"/>
      <c r="AF771" s="134"/>
      <c r="AG771" s="134"/>
      <c r="AH771" s="134"/>
      <c r="AI771" s="134"/>
      <c r="AJ771" s="134"/>
      <c r="AK771" s="134"/>
    </row>
    <row r="772" spans="2:37"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  <c r="AA772" s="134"/>
      <c r="AB772" s="134"/>
      <c r="AC772" s="134"/>
      <c r="AD772" s="134"/>
      <c r="AE772" s="134"/>
      <c r="AF772" s="134"/>
      <c r="AG772" s="134"/>
      <c r="AH772" s="134"/>
      <c r="AI772" s="134"/>
      <c r="AJ772" s="134"/>
      <c r="AK772" s="134"/>
    </row>
    <row r="773" spans="2:37"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  <c r="AA773" s="134"/>
      <c r="AB773" s="134"/>
      <c r="AC773" s="134"/>
      <c r="AD773" s="134"/>
      <c r="AE773" s="134"/>
      <c r="AF773" s="134"/>
      <c r="AG773" s="134"/>
      <c r="AH773" s="134"/>
      <c r="AI773" s="134"/>
      <c r="AJ773" s="134"/>
      <c r="AK773" s="134"/>
    </row>
    <row r="774" spans="2:37"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  <c r="AA774" s="134"/>
      <c r="AB774" s="134"/>
      <c r="AC774" s="134"/>
      <c r="AD774" s="134"/>
      <c r="AE774" s="134"/>
      <c r="AF774" s="134"/>
      <c r="AG774" s="134"/>
      <c r="AH774" s="134"/>
      <c r="AI774" s="134"/>
      <c r="AJ774" s="134"/>
      <c r="AK774" s="134"/>
    </row>
    <row r="775" spans="2:37"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  <c r="AA775" s="134"/>
      <c r="AB775" s="134"/>
      <c r="AC775" s="134"/>
      <c r="AD775" s="134"/>
      <c r="AE775" s="134"/>
      <c r="AF775" s="134"/>
      <c r="AG775" s="134"/>
      <c r="AH775" s="134"/>
      <c r="AI775" s="134"/>
      <c r="AJ775" s="134"/>
      <c r="AK775" s="134"/>
    </row>
    <row r="776" spans="2:37"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  <c r="AA776" s="134"/>
      <c r="AB776" s="134"/>
      <c r="AC776" s="134"/>
      <c r="AD776" s="134"/>
      <c r="AE776" s="134"/>
      <c r="AF776" s="134"/>
      <c r="AG776" s="134"/>
      <c r="AH776" s="134"/>
      <c r="AI776" s="134"/>
      <c r="AJ776" s="134"/>
      <c r="AK776" s="134"/>
    </row>
    <row r="777" spans="2:37"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  <c r="AA777" s="134"/>
      <c r="AB777" s="134"/>
      <c r="AC777" s="134"/>
      <c r="AD777" s="134"/>
      <c r="AE777" s="134"/>
      <c r="AF777" s="134"/>
      <c r="AG777" s="134"/>
      <c r="AH777" s="134"/>
      <c r="AI777" s="134"/>
      <c r="AJ777" s="134"/>
      <c r="AK777" s="134"/>
    </row>
    <row r="778" spans="2:37"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  <c r="AA778" s="134"/>
      <c r="AB778" s="134"/>
      <c r="AC778" s="134"/>
      <c r="AD778" s="134"/>
      <c r="AE778" s="134"/>
      <c r="AF778" s="134"/>
      <c r="AG778" s="134"/>
      <c r="AH778" s="134"/>
      <c r="AI778" s="134"/>
      <c r="AJ778" s="134"/>
      <c r="AK778" s="134"/>
    </row>
    <row r="779" spans="2:37"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  <c r="AA779" s="134"/>
      <c r="AB779" s="134"/>
      <c r="AC779" s="134"/>
      <c r="AD779" s="134"/>
      <c r="AE779" s="134"/>
      <c r="AF779" s="134"/>
      <c r="AG779" s="134"/>
      <c r="AH779" s="134"/>
      <c r="AI779" s="134"/>
      <c r="AJ779" s="134"/>
      <c r="AK779" s="134"/>
    </row>
    <row r="780" spans="2:37"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  <c r="AA780" s="134"/>
      <c r="AB780" s="134"/>
      <c r="AC780" s="134"/>
      <c r="AD780" s="134"/>
      <c r="AE780" s="134"/>
      <c r="AF780" s="134"/>
      <c r="AG780" s="134"/>
      <c r="AH780" s="134"/>
      <c r="AI780" s="134"/>
      <c r="AJ780" s="134"/>
      <c r="AK780" s="134"/>
    </row>
    <row r="781" spans="2:37"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  <c r="AA781" s="134"/>
      <c r="AB781" s="134"/>
      <c r="AC781" s="134"/>
      <c r="AD781" s="134"/>
      <c r="AE781" s="134"/>
      <c r="AF781" s="134"/>
      <c r="AG781" s="134"/>
      <c r="AH781" s="134"/>
      <c r="AI781" s="134"/>
      <c r="AJ781" s="134"/>
      <c r="AK781" s="134"/>
    </row>
    <row r="782" spans="2:37"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  <c r="AA782" s="134"/>
      <c r="AB782" s="134"/>
      <c r="AC782" s="134"/>
      <c r="AD782" s="134"/>
      <c r="AE782" s="134"/>
      <c r="AF782" s="134"/>
      <c r="AG782" s="134"/>
      <c r="AH782" s="134"/>
      <c r="AI782" s="134"/>
      <c r="AJ782" s="134"/>
      <c r="AK782" s="134"/>
    </row>
    <row r="783" spans="2:37"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  <c r="AA783" s="134"/>
      <c r="AB783" s="134"/>
      <c r="AC783" s="134"/>
      <c r="AD783" s="134"/>
      <c r="AE783" s="134"/>
      <c r="AF783" s="134"/>
      <c r="AG783" s="134"/>
      <c r="AH783" s="134"/>
      <c r="AI783" s="134"/>
      <c r="AJ783" s="134"/>
      <c r="AK783" s="134"/>
    </row>
    <row r="784" spans="2:37"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  <c r="AA784" s="134"/>
      <c r="AB784" s="134"/>
      <c r="AC784" s="134"/>
      <c r="AD784" s="134"/>
      <c r="AE784" s="134"/>
      <c r="AF784" s="134"/>
      <c r="AG784" s="134"/>
      <c r="AH784" s="134"/>
      <c r="AI784" s="134"/>
      <c r="AJ784" s="134"/>
      <c r="AK784" s="134"/>
    </row>
    <row r="785" spans="2:37"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  <c r="AA785" s="134"/>
      <c r="AB785" s="134"/>
      <c r="AC785" s="134"/>
      <c r="AD785" s="134"/>
      <c r="AE785" s="134"/>
      <c r="AF785" s="134"/>
      <c r="AG785" s="134"/>
      <c r="AH785" s="134"/>
      <c r="AI785" s="134"/>
      <c r="AJ785" s="134"/>
      <c r="AK785" s="134"/>
    </row>
    <row r="786" spans="2:37"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  <c r="AA786" s="134"/>
      <c r="AB786" s="134"/>
      <c r="AC786" s="134"/>
      <c r="AD786" s="134"/>
      <c r="AE786" s="134"/>
      <c r="AF786" s="134"/>
      <c r="AG786" s="134"/>
      <c r="AH786" s="134"/>
      <c r="AI786" s="134"/>
      <c r="AJ786" s="134"/>
      <c r="AK786" s="134"/>
    </row>
    <row r="787" spans="2:37"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  <c r="AA787" s="134"/>
      <c r="AB787" s="134"/>
      <c r="AC787" s="134"/>
      <c r="AD787" s="134"/>
      <c r="AE787" s="134"/>
      <c r="AF787" s="134"/>
      <c r="AG787" s="134"/>
      <c r="AH787" s="134"/>
      <c r="AI787" s="134"/>
      <c r="AJ787" s="134"/>
      <c r="AK787" s="134"/>
    </row>
    <row r="788" spans="2:37"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  <c r="AA788" s="134"/>
      <c r="AB788" s="134"/>
      <c r="AC788" s="134"/>
      <c r="AD788" s="134"/>
      <c r="AE788" s="134"/>
      <c r="AF788" s="134"/>
      <c r="AG788" s="134"/>
      <c r="AH788" s="134"/>
      <c r="AI788" s="134"/>
      <c r="AJ788" s="134"/>
      <c r="AK788" s="134"/>
    </row>
    <row r="789" spans="2:37"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  <c r="AA789" s="134"/>
      <c r="AB789" s="134"/>
      <c r="AC789" s="134"/>
      <c r="AD789" s="134"/>
      <c r="AE789" s="134"/>
      <c r="AF789" s="134"/>
      <c r="AG789" s="134"/>
      <c r="AH789" s="134"/>
      <c r="AI789" s="134"/>
      <c r="AJ789" s="134"/>
      <c r="AK789" s="134"/>
    </row>
    <row r="790" spans="2:37"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  <c r="AA790" s="134"/>
      <c r="AB790" s="134"/>
      <c r="AC790" s="134"/>
      <c r="AD790" s="134"/>
      <c r="AE790" s="134"/>
      <c r="AF790" s="134"/>
      <c r="AG790" s="134"/>
      <c r="AH790" s="134"/>
      <c r="AI790" s="134"/>
      <c r="AJ790" s="134"/>
      <c r="AK790" s="134"/>
    </row>
    <row r="791" spans="2:37"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  <c r="AA791" s="134"/>
      <c r="AB791" s="134"/>
      <c r="AC791" s="134"/>
      <c r="AD791" s="134"/>
      <c r="AE791" s="134"/>
      <c r="AF791" s="134"/>
      <c r="AG791" s="134"/>
      <c r="AH791" s="134"/>
      <c r="AI791" s="134"/>
      <c r="AJ791" s="134"/>
      <c r="AK791" s="134"/>
    </row>
    <row r="792" spans="2:37"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  <c r="AA792" s="134"/>
      <c r="AB792" s="134"/>
      <c r="AC792" s="134"/>
      <c r="AD792" s="134"/>
      <c r="AE792" s="134"/>
      <c r="AF792" s="134"/>
      <c r="AG792" s="134"/>
      <c r="AH792" s="134"/>
      <c r="AI792" s="134"/>
      <c r="AJ792" s="134"/>
      <c r="AK792" s="134"/>
    </row>
    <row r="793" spans="2:37"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  <c r="AA793" s="134"/>
      <c r="AB793" s="134"/>
      <c r="AC793" s="134"/>
      <c r="AD793" s="134"/>
      <c r="AE793" s="134"/>
      <c r="AF793" s="134"/>
      <c r="AG793" s="134"/>
      <c r="AH793" s="134"/>
      <c r="AI793" s="134"/>
      <c r="AJ793" s="134"/>
      <c r="AK793" s="134"/>
    </row>
    <row r="794" spans="2:37"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  <c r="AA794" s="134"/>
      <c r="AB794" s="134"/>
      <c r="AC794" s="134"/>
      <c r="AD794" s="134"/>
      <c r="AE794" s="134"/>
      <c r="AF794" s="134"/>
      <c r="AG794" s="134"/>
      <c r="AH794" s="134"/>
      <c r="AI794" s="134"/>
      <c r="AJ794" s="134"/>
      <c r="AK794" s="134"/>
    </row>
    <row r="795" spans="2:37"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  <c r="AA795" s="134"/>
      <c r="AB795" s="134"/>
      <c r="AC795" s="134"/>
      <c r="AD795" s="134"/>
      <c r="AE795" s="134"/>
      <c r="AF795" s="134"/>
      <c r="AG795" s="134"/>
      <c r="AH795" s="134"/>
      <c r="AI795" s="134"/>
      <c r="AJ795" s="134"/>
      <c r="AK795" s="134"/>
    </row>
    <row r="796" spans="2:37"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  <c r="AA796" s="134"/>
      <c r="AB796" s="134"/>
      <c r="AC796" s="134"/>
      <c r="AD796" s="134"/>
      <c r="AE796" s="134"/>
      <c r="AF796" s="134"/>
      <c r="AG796" s="134"/>
      <c r="AH796" s="134"/>
      <c r="AI796" s="134"/>
      <c r="AJ796" s="134"/>
      <c r="AK796" s="134"/>
    </row>
    <row r="797" spans="2:37"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  <c r="AA797" s="134"/>
      <c r="AB797" s="134"/>
      <c r="AC797" s="134"/>
      <c r="AD797" s="134"/>
      <c r="AE797" s="134"/>
      <c r="AF797" s="134"/>
      <c r="AG797" s="134"/>
      <c r="AH797" s="134"/>
      <c r="AI797" s="134"/>
      <c r="AJ797" s="134"/>
      <c r="AK797" s="134"/>
    </row>
    <row r="798" spans="2:37"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  <c r="AA798" s="134"/>
      <c r="AB798" s="134"/>
      <c r="AC798" s="134"/>
      <c r="AD798" s="134"/>
      <c r="AE798" s="134"/>
      <c r="AF798" s="134"/>
      <c r="AG798" s="134"/>
      <c r="AH798" s="134"/>
      <c r="AI798" s="134"/>
      <c r="AJ798" s="134"/>
      <c r="AK798" s="134"/>
    </row>
    <row r="799" spans="2:37"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  <c r="AA799" s="134"/>
      <c r="AB799" s="134"/>
      <c r="AC799" s="134"/>
      <c r="AD799" s="134"/>
      <c r="AE799" s="134"/>
      <c r="AF799" s="134"/>
      <c r="AG799" s="134"/>
      <c r="AH799" s="134"/>
      <c r="AI799" s="134"/>
      <c r="AJ799" s="134"/>
      <c r="AK799" s="134"/>
    </row>
    <row r="800" spans="2:37"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  <c r="AA800" s="134"/>
      <c r="AB800" s="134"/>
      <c r="AC800" s="134"/>
      <c r="AD800" s="134"/>
      <c r="AE800" s="134"/>
      <c r="AF800" s="134"/>
      <c r="AG800" s="134"/>
      <c r="AH800" s="134"/>
      <c r="AI800" s="134"/>
      <c r="AJ800" s="134"/>
      <c r="AK800" s="134"/>
    </row>
    <row r="801" spans="2:37"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  <c r="AA801" s="134"/>
      <c r="AB801" s="134"/>
      <c r="AC801" s="134"/>
      <c r="AD801" s="134"/>
      <c r="AE801" s="134"/>
      <c r="AF801" s="134"/>
      <c r="AG801" s="134"/>
      <c r="AH801" s="134"/>
      <c r="AI801" s="134"/>
      <c r="AJ801" s="134"/>
      <c r="AK801" s="134"/>
    </row>
    <row r="802" spans="2:37"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  <c r="AA802" s="134"/>
      <c r="AB802" s="134"/>
      <c r="AC802" s="134"/>
      <c r="AD802" s="134"/>
      <c r="AE802" s="134"/>
      <c r="AF802" s="134"/>
      <c r="AG802" s="134"/>
      <c r="AH802" s="134"/>
      <c r="AI802" s="134"/>
      <c r="AJ802" s="134"/>
      <c r="AK802" s="134"/>
    </row>
    <row r="803" spans="2:37"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  <c r="AA803" s="134"/>
      <c r="AB803" s="134"/>
      <c r="AC803" s="134"/>
      <c r="AD803" s="134"/>
      <c r="AE803" s="134"/>
      <c r="AF803" s="134"/>
      <c r="AG803" s="134"/>
      <c r="AH803" s="134"/>
      <c r="AI803" s="134"/>
      <c r="AJ803" s="134"/>
      <c r="AK803" s="134"/>
    </row>
    <row r="804" spans="2:37"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  <c r="AA804" s="134"/>
      <c r="AB804" s="134"/>
      <c r="AC804" s="134"/>
      <c r="AD804" s="134"/>
      <c r="AE804" s="134"/>
      <c r="AF804" s="134"/>
      <c r="AG804" s="134"/>
      <c r="AH804" s="134"/>
      <c r="AI804" s="134"/>
      <c r="AJ804" s="134"/>
      <c r="AK804" s="134"/>
    </row>
    <row r="805" spans="2:37"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  <c r="AA805" s="134"/>
      <c r="AB805" s="134"/>
      <c r="AC805" s="134"/>
      <c r="AD805" s="134"/>
      <c r="AE805" s="134"/>
      <c r="AF805" s="134"/>
      <c r="AG805" s="134"/>
      <c r="AH805" s="134"/>
      <c r="AI805" s="134"/>
      <c r="AJ805" s="134"/>
      <c r="AK805" s="134"/>
    </row>
    <row r="806" spans="2:37"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  <c r="AA806" s="134"/>
      <c r="AB806" s="134"/>
      <c r="AC806" s="134"/>
      <c r="AD806" s="134"/>
      <c r="AE806" s="134"/>
      <c r="AF806" s="134"/>
      <c r="AG806" s="134"/>
      <c r="AH806" s="134"/>
      <c r="AI806" s="134"/>
      <c r="AJ806" s="134"/>
      <c r="AK806" s="134"/>
    </row>
    <row r="807" spans="2:37"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  <c r="AA807" s="134"/>
      <c r="AB807" s="134"/>
      <c r="AC807" s="134"/>
      <c r="AD807" s="134"/>
      <c r="AE807" s="134"/>
      <c r="AF807" s="134"/>
      <c r="AG807" s="134"/>
      <c r="AH807" s="134"/>
      <c r="AI807" s="134"/>
      <c r="AJ807" s="134"/>
      <c r="AK807" s="134"/>
    </row>
    <row r="808" spans="2:37"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  <c r="AA808" s="134"/>
      <c r="AB808" s="134"/>
      <c r="AC808" s="134"/>
      <c r="AD808" s="134"/>
      <c r="AE808" s="134"/>
      <c r="AF808" s="134"/>
      <c r="AG808" s="134"/>
      <c r="AH808" s="134"/>
      <c r="AI808" s="134"/>
      <c r="AJ808" s="134"/>
      <c r="AK808" s="134"/>
    </row>
    <row r="809" spans="2:37"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  <c r="AA809" s="134"/>
      <c r="AB809" s="134"/>
      <c r="AC809" s="134"/>
      <c r="AD809" s="134"/>
      <c r="AE809" s="134"/>
      <c r="AF809" s="134"/>
      <c r="AG809" s="134"/>
      <c r="AH809" s="134"/>
      <c r="AI809" s="134"/>
      <c r="AJ809" s="134"/>
      <c r="AK809" s="134"/>
    </row>
    <row r="810" spans="2:37"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  <c r="AA810" s="134"/>
      <c r="AB810" s="134"/>
      <c r="AC810" s="134"/>
      <c r="AD810" s="134"/>
      <c r="AE810" s="134"/>
      <c r="AF810" s="134"/>
      <c r="AG810" s="134"/>
      <c r="AH810" s="134"/>
      <c r="AI810" s="134"/>
      <c r="AJ810" s="134"/>
      <c r="AK810" s="134"/>
    </row>
    <row r="811" spans="2:37"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  <c r="AA811" s="134"/>
      <c r="AB811" s="134"/>
      <c r="AC811" s="134"/>
      <c r="AD811" s="134"/>
      <c r="AE811" s="134"/>
      <c r="AF811" s="134"/>
      <c r="AG811" s="134"/>
      <c r="AH811" s="134"/>
      <c r="AI811" s="134"/>
      <c r="AJ811" s="134"/>
      <c r="AK811" s="134"/>
    </row>
    <row r="812" spans="2:37"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  <c r="AA812" s="134"/>
      <c r="AB812" s="134"/>
      <c r="AC812" s="134"/>
      <c r="AD812" s="134"/>
      <c r="AE812" s="134"/>
      <c r="AF812" s="134"/>
      <c r="AG812" s="134"/>
      <c r="AH812" s="134"/>
      <c r="AI812" s="134"/>
      <c r="AJ812" s="134"/>
      <c r="AK812" s="134"/>
    </row>
    <row r="813" spans="2:37"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  <c r="AA813" s="134"/>
      <c r="AB813" s="134"/>
      <c r="AC813" s="134"/>
      <c r="AD813" s="134"/>
      <c r="AE813" s="134"/>
      <c r="AF813" s="134"/>
      <c r="AG813" s="134"/>
      <c r="AH813" s="134"/>
      <c r="AI813" s="134"/>
      <c r="AJ813" s="134"/>
      <c r="AK813" s="134"/>
    </row>
    <row r="814" spans="2:37"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  <c r="AA814" s="134"/>
      <c r="AB814" s="134"/>
      <c r="AC814" s="134"/>
      <c r="AD814" s="134"/>
      <c r="AE814" s="134"/>
      <c r="AF814" s="134"/>
      <c r="AG814" s="134"/>
      <c r="AH814" s="134"/>
      <c r="AI814" s="134"/>
      <c r="AJ814" s="134"/>
      <c r="AK814" s="134"/>
    </row>
    <row r="815" spans="2:37"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  <c r="AA815" s="134"/>
      <c r="AB815" s="134"/>
      <c r="AC815" s="134"/>
      <c r="AD815" s="134"/>
      <c r="AE815" s="134"/>
      <c r="AF815" s="134"/>
      <c r="AG815" s="134"/>
      <c r="AH815" s="134"/>
      <c r="AI815" s="134"/>
      <c r="AJ815" s="134"/>
      <c r="AK815" s="134"/>
    </row>
    <row r="816" spans="2:37"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  <c r="AA816" s="134"/>
      <c r="AB816" s="134"/>
      <c r="AC816" s="134"/>
      <c r="AD816" s="134"/>
      <c r="AE816" s="134"/>
      <c r="AF816" s="134"/>
      <c r="AG816" s="134"/>
      <c r="AH816" s="134"/>
      <c r="AI816" s="134"/>
      <c r="AJ816" s="134"/>
      <c r="AK816" s="134"/>
    </row>
    <row r="817" spans="2:37"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  <c r="AA817" s="134"/>
      <c r="AB817" s="134"/>
      <c r="AC817" s="134"/>
      <c r="AD817" s="134"/>
      <c r="AE817" s="134"/>
      <c r="AF817" s="134"/>
      <c r="AG817" s="134"/>
      <c r="AH817" s="134"/>
      <c r="AI817" s="134"/>
      <c r="AJ817" s="134"/>
      <c r="AK817" s="134"/>
    </row>
    <row r="818" spans="2:37"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  <c r="AA818" s="134"/>
      <c r="AB818" s="134"/>
      <c r="AC818" s="134"/>
      <c r="AD818" s="134"/>
      <c r="AE818" s="134"/>
      <c r="AF818" s="134"/>
      <c r="AG818" s="134"/>
      <c r="AH818" s="134"/>
      <c r="AI818" s="134"/>
      <c r="AJ818" s="134"/>
      <c r="AK818" s="134"/>
    </row>
    <row r="819" spans="2:37"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  <c r="AA819" s="134"/>
      <c r="AB819" s="134"/>
      <c r="AC819" s="134"/>
      <c r="AD819" s="134"/>
      <c r="AE819" s="134"/>
      <c r="AF819" s="134"/>
      <c r="AG819" s="134"/>
      <c r="AH819" s="134"/>
      <c r="AI819" s="134"/>
      <c r="AJ819" s="134"/>
      <c r="AK819" s="134"/>
    </row>
    <row r="820" spans="2:37"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  <c r="AA820" s="134"/>
      <c r="AB820" s="134"/>
      <c r="AC820" s="134"/>
      <c r="AD820" s="134"/>
      <c r="AE820" s="134"/>
      <c r="AF820" s="134"/>
      <c r="AG820" s="134"/>
      <c r="AH820" s="134"/>
      <c r="AI820" s="134"/>
      <c r="AJ820" s="134"/>
      <c r="AK820" s="134"/>
    </row>
    <row r="821" spans="2:37"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  <c r="AA821" s="134"/>
      <c r="AB821" s="134"/>
      <c r="AC821" s="134"/>
      <c r="AD821" s="134"/>
      <c r="AE821" s="134"/>
      <c r="AF821" s="134"/>
      <c r="AG821" s="134"/>
      <c r="AH821" s="134"/>
      <c r="AI821" s="134"/>
      <c r="AJ821" s="134"/>
      <c r="AK821" s="134"/>
    </row>
    <row r="822" spans="2:37"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  <c r="AA822" s="134"/>
      <c r="AB822" s="134"/>
      <c r="AC822" s="134"/>
      <c r="AD822" s="134"/>
      <c r="AE822" s="134"/>
      <c r="AF822" s="134"/>
      <c r="AG822" s="134"/>
      <c r="AH822" s="134"/>
      <c r="AI822" s="134"/>
      <c r="AJ822" s="134"/>
      <c r="AK822" s="134"/>
    </row>
    <row r="823" spans="2:37"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  <c r="AA823" s="134"/>
      <c r="AB823" s="134"/>
      <c r="AC823" s="134"/>
      <c r="AD823" s="134"/>
      <c r="AE823" s="134"/>
      <c r="AF823" s="134"/>
      <c r="AG823" s="134"/>
      <c r="AH823" s="134"/>
      <c r="AI823" s="134"/>
      <c r="AJ823" s="134"/>
      <c r="AK823" s="134"/>
    </row>
    <row r="824" spans="2:37"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  <c r="AA824" s="134"/>
      <c r="AB824" s="134"/>
      <c r="AC824" s="134"/>
      <c r="AD824" s="134"/>
      <c r="AE824" s="134"/>
      <c r="AF824" s="134"/>
      <c r="AG824" s="134"/>
      <c r="AH824" s="134"/>
      <c r="AI824" s="134"/>
      <c r="AJ824" s="134"/>
      <c r="AK824" s="134"/>
    </row>
    <row r="825" spans="2:37"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  <c r="AA825" s="134"/>
      <c r="AB825" s="134"/>
      <c r="AC825" s="134"/>
      <c r="AD825" s="134"/>
      <c r="AE825" s="134"/>
      <c r="AF825" s="134"/>
      <c r="AG825" s="134"/>
      <c r="AH825" s="134"/>
      <c r="AI825" s="134"/>
      <c r="AJ825" s="134"/>
      <c r="AK825" s="134"/>
    </row>
    <row r="826" spans="2:37"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  <c r="AA826" s="134"/>
      <c r="AB826" s="134"/>
      <c r="AC826" s="134"/>
      <c r="AD826" s="134"/>
      <c r="AE826" s="134"/>
      <c r="AF826" s="134"/>
      <c r="AG826" s="134"/>
      <c r="AH826" s="134"/>
      <c r="AI826" s="134"/>
      <c r="AJ826" s="134"/>
      <c r="AK826" s="134"/>
    </row>
    <row r="827" spans="2:37"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  <c r="AA827" s="134"/>
      <c r="AB827" s="134"/>
      <c r="AC827" s="134"/>
      <c r="AD827" s="134"/>
      <c r="AE827" s="134"/>
      <c r="AF827" s="134"/>
      <c r="AG827" s="134"/>
      <c r="AH827" s="134"/>
      <c r="AI827" s="134"/>
      <c r="AJ827" s="134"/>
      <c r="AK827" s="134"/>
    </row>
    <row r="828" spans="2:37"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  <c r="AA828" s="134"/>
      <c r="AB828" s="134"/>
      <c r="AC828" s="134"/>
      <c r="AD828" s="134"/>
      <c r="AE828" s="134"/>
      <c r="AF828" s="134"/>
      <c r="AG828" s="134"/>
      <c r="AH828" s="134"/>
      <c r="AI828" s="134"/>
      <c r="AJ828" s="134"/>
      <c r="AK828" s="134"/>
    </row>
    <row r="829" spans="2:37"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  <c r="AA829" s="134"/>
      <c r="AB829" s="134"/>
      <c r="AC829" s="134"/>
      <c r="AD829" s="134"/>
      <c r="AE829" s="134"/>
      <c r="AF829" s="134"/>
      <c r="AG829" s="134"/>
      <c r="AH829" s="134"/>
      <c r="AI829" s="134"/>
      <c r="AJ829" s="134"/>
      <c r="AK829" s="134"/>
    </row>
    <row r="830" spans="2:37"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  <c r="AA830" s="134"/>
      <c r="AB830" s="134"/>
      <c r="AC830" s="134"/>
      <c r="AD830" s="134"/>
      <c r="AE830" s="134"/>
      <c r="AF830" s="134"/>
      <c r="AG830" s="134"/>
      <c r="AH830" s="134"/>
      <c r="AI830" s="134"/>
      <c r="AJ830" s="134"/>
      <c r="AK830" s="134"/>
    </row>
    <row r="831" spans="2:37"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  <c r="AA831" s="134"/>
      <c r="AB831" s="134"/>
      <c r="AC831" s="134"/>
      <c r="AD831" s="134"/>
      <c r="AE831" s="134"/>
      <c r="AF831" s="134"/>
      <c r="AG831" s="134"/>
      <c r="AH831" s="134"/>
      <c r="AI831" s="134"/>
      <c r="AJ831" s="134"/>
      <c r="AK831" s="134"/>
    </row>
    <row r="832" spans="2:37"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  <c r="AA832" s="134"/>
      <c r="AB832" s="134"/>
      <c r="AC832" s="134"/>
      <c r="AD832" s="134"/>
      <c r="AE832" s="134"/>
      <c r="AF832" s="134"/>
      <c r="AG832" s="134"/>
      <c r="AH832" s="134"/>
      <c r="AI832" s="134"/>
      <c r="AJ832" s="134"/>
      <c r="AK832" s="134"/>
    </row>
    <row r="833" spans="2:37"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  <c r="AA833" s="134"/>
      <c r="AB833" s="134"/>
      <c r="AC833" s="134"/>
      <c r="AD833" s="134"/>
      <c r="AE833" s="134"/>
      <c r="AF833" s="134"/>
      <c r="AG833" s="134"/>
      <c r="AH833" s="134"/>
      <c r="AI833" s="134"/>
      <c r="AJ833" s="134"/>
      <c r="AK833" s="134"/>
    </row>
    <row r="834" spans="2:37"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  <c r="AA834" s="134"/>
      <c r="AB834" s="134"/>
      <c r="AC834" s="134"/>
      <c r="AD834" s="134"/>
      <c r="AE834" s="134"/>
      <c r="AF834" s="134"/>
      <c r="AG834" s="134"/>
      <c r="AH834" s="134"/>
      <c r="AI834" s="134"/>
      <c r="AJ834" s="134"/>
      <c r="AK834" s="134"/>
    </row>
    <row r="835" spans="2:37"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  <c r="AA835" s="134"/>
      <c r="AB835" s="134"/>
      <c r="AC835" s="134"/>
      <c r="AD835" s="134"/>
      <c r="AE835" s="134"/>
      <c r="AF835" s="134"/>
      <c r="AG835" s="134"/>
      <c r="AH835" s="134"/>
      <c r="AI835" s="134"/>
      <c r="AJ835" s="134"/>
      <c r="AK835" s="134"/>
    </row>
    <row r="836" spans="2:37"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  <c r="AA836" s="134"/>
      <c r="AB836" s="134"/>
      <c r="AC836" s="134"/>
      <c r="AD836" s="134"/>
      <c r="AE836" s="134"/>
      <c r="AF836" s="134"/>
      <c r="AG836" s="134"/>
      <c r="AH836" s="134"/>
      <c r="AI836" s="134"/>
      <c r="AJ836" s="134"/>
      <c r="AK836" s="134"/>
    </row>
    <row r="837" spans="2:37"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  <c r="AA837" s="134"/>
      <c r="AB837" s="134"/>
      <c r="AC837" s="134"/>
      <c r="AD837" s="134"/>
      <c r="AE837" s="134"/>
      <c r="AF837" s="134"/>
      <c r="AG837" s="134"/>
      <c r="AH837" s="134"/>
      <c r="AI837" s="134"/>
      <c r="AJ837" s="134"/>
      <c r="AK837" s="134"/>
    </row>
    <row r="838" spans="2:37"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  <c r="AA838" s="134"/>
      <c r="AB838" s="134"/>
      <c r="AC838" s="134"/>
      <c r="AD838" s="134"/>
      <c r="AE838" s="134"/>
      <c r="AF838" s="134"/>
      <c r="AG838" s="134"/>
      <c r="AH838" s="134"/>
      <c r="AI838" s="134"/>
      <c r="AJ838" s="134"/>
      <c r="AK838" s="134"/>
    </row>
    <row r="839" spans="2:37"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  <c r="AA839" s="134"/>
      <c r="AB839" s="134"/>
      <c r="AC839" s="134"/>
      <c r="AD839" s="134"/>
      <c r="AE839" s="134"/>
      <c r="AF839" s="134"/>
      <c r="AG839" s="134"/>
      <c r="AH839" s="134"/>
      <c r="AI839" s="134"/>
      <c r="AJ839" s="134"/>
      <c r="AK839" s="134"/>
    </row>
    <row r="840" spans="2:37"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  <c r="AA840" s="134"/>
      <c r="AB840" s="134"/>
      <c r="AC840" s="134"/>
      <c r="AD840" s="134"/>
      <c r="AE840" s="134"/>
      <c r="AF840" s="134"/>
      <c r="AG840" s="134"/>
      <c r="AH840" s="134"/>
      <c r="AI840" s="134"/>
      <c r="AJ840" s="134"/>
      <c r="AK840" s="134"/>
    </row>
    <row r="841" spans="2:37"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  <c r="AA841" s="134"/>
      <c r="AB841" s="134"/>
      <c r="AC841" s="134"/>
      <c r="AD841" s="134"/>
      <c r="AE841" s="134"/>
      <c r="AF841" s="134"/>
      <c r="AG841" s="134"/>
      <c r="AH841" s="134"/>
      <c r="AI841" s="134"/>
      <c r="AJ841" s="134"/>
      <c r="AK841" s="134"/>
    </row>
    <row r="842" spans="2:37"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  <c r="AA842" s="134"/>
      <c r="AB842" s="134"/>
      <c r="AC842" s="134"/>
      <c r="AD842" s="134"/>
      <c r="AE842" s="134"/>
      <c r="AF842" s="134"/>
      <c r="AG842" s="134"/>
      <c r="AH842" s="134"/>
      <c r="AI842" s="134"/>
      <c r="AJ842" s="134"/>
      <c r="AK842" s="134"/>
    </row>
    <row r="843" spans="2:37"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  <c r="AA843" s="134"/>
      <c r="AB843" s="134"/>
      <c r="AC843" s="134"/>
      <c r="AD843" s="134"/>
      <c r="AE843" s="134"/>
      <c r="AF843" s="134"/>
      <c r="AG843" s="134"/>
      <c r="AH843" s="134"/>
      <c r="AI843" s="134"/>
      <c r="AJ843" s="134"/>
      <c r="AK843" s="134"/>
    </row>
    <row r="844" spans="2:37"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  <c r="AA844" s="134"/>
      <c r="AB844" s="134"/>
      <c r="AC844" s="134"/>
      <c r="AD844" s="134"/>
      <c r="AE844" s="134"/>
      <c r="AF844" s="134"/>
      <c r="AG844" s="134"/>
      <c r="AH844" s="134"/>
      <c r="AI844" s="134"/>
      <c r="AJ844" s="134"/>
      <c r="AK844" s="134"/>
    </row>
    <row r="845" spans="2:37"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  <c r="AA845" s="134"/>
      <c r="AB845" s="134"/>
      <c r="AC845" s="134"/>
      <c r="AD845" s="134"/>
      <c r="AE845" s="134"/>
      <c r="AF845" s="134"/>
      <c r="AG845" s="134"/>
      <c r="AH845" s="134"/>
      <c r="AI845" s="134"/>
      <c r="AJ845" s="134"/>
      <c r="AK845" s="134"/>
    </row>
    <row r="846" spans="2:37"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  <c r="AA846" s="134"/>
      <c r="AB846" s="134"/>
      <c r="AC846" s="134"/>
      <c r="AD846" s="134"/>
      <c r="AE846" s="134"/>
      <c r="AF846" s="134"/>
      <c r="AG846" s="134"/>
      <c r="AH846" s="134"/>
      <c r="AI846" s="134"/>
      <c r="AJ846" s="134"/>
      <c r="AK846" s="134"/>
    </row>
    <row r="847" spans="2:37"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  <c r="AA847" s="134"/>
      <c r="AB847" s="134"/>
      <c r="AC847" s="134"/>
      <c r="AD847" s="134"/>
      <c r="AE847" s="134"/>
      <c r="AF847" s="134"/>
      <c r="AG847" s="134"/>
      <c r="AH847" s="134"/>
      <c r="AI847" s="134"/>
      <c r="AJ847" s="134"/>
      <c r="AK847" s="134"/>
    </row>
    <row r="848" spans="2:37"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  <c r="AA848" s="134"/>
      <c r="AB848" s="134"/>
      <c r="AC848" s="134"/>
      <c r="AD848" s="134"/>
      <c r="AE848" s="134"/>
      <c r="AF848" s="134"/>
      <c r="AG848" s="134"/>
      <c r="AH848" s="134"/>
      <c r="AI848" s="134"/>
      <c r="AJ848" s="134"/>
      <c r="AK848" s="134"/>
    </row>
    <row r="849" spans="2:37"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  <c r="AA849" s="134"/>
      <c r="AB849" s="134"/>
      <c r="AC849" s="134"/>
      <c r="AD849" s="134"/>
      <c r="AE849" s="134"/>
      <c r="AF849" s="134"/>
      <c r="AG849" s="134"/>
      <c r="AH849" s="134"/>
      <c r="AI849" s="134"/>
      <c r="AJ849" s="134"/>
      <c r="AK849" s="134"/>
    </row>
    <row r="850" spans="2:37"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  <c r="AA850" s="134"/>
      <c r="AB850" s="134"/>
      <c r="AC850" s="134"/>
      <c r="AD850" s="134"/>
      <c r="AE850" s="134"/>
      <c r="AF850" s="134"/>
      <c r="AG850" s="134"/>
      <c r="AH850" s="134"/>
      <c r="AI850" s="134"/>
      <c r="AJ850" s="134"/>
      <c r="AK850" s="134"/>
    </row>
    <row r="851" spans="2:37"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  <c r="AA851" s="134"/>
      <c r="AB851" s="134"/>
      <c r="AC851" s="134"/>
      <c r="AD851" s="134"/>
      <c r="AE851" s="134"/>
      <c r="AF851" s="134"/>
      <c r="AG851" s="134"/>
      <c r="AH851" s="134"/>
      <c r="AI851" s="134"/>
      <c r="AJ851" s="134"/>
      <c r="AK851" s="134"/>
    </row>
    <row r="852" spans="2:37"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  <c r="AA852" s="134"/>
      <c r="AB852" s="134"/>
      <c r="AC852" s="134"/>
      <c r="AD852" s="134"/>
      <c r="AE852" s="134"/>
      <c r="AF852" s="134"/>
      <c r="AG852" s="134"/>
      <c r="AH852" s="134"/>
      <c r="AI852" s="134"/>
      <c r="AJ852" s="134"/>
      <c r="AK852" s="134"/>
    </row>
    <row r="853" spans="2:37"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  <c r="AA853" s="134"/>
      <c r="AB853" s="134"/>
      <c r="AC853" s="134"/>
      <c r="AD853" s="134"/>
      <c r="AE853" s="134"/>
      <c r="AF853" s="134"/>
      <c r="AG853" s="134"/>
      <c r="AH853" s="134"/>
      <c r="AI853" s="134"/>
      <c r="AJ853" s="134"/>
      <c r="AK853" s="134"/>
    </row>
    <row r="854" spans="2:37"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  <c r="AA854" s="134"/>
      <c r="AB854" s="134"/>
      <c r="AC854" s="134"/>
      <c r="AD854" s="134"/>
      <c r="AE854" s="134"/>
      <c r="AF854" s="134"/>
      <c r="AG854" s="134"/>
      <c r="AH854" s="134"/>
      <c r="AI854" s="134"/>
      <c r="AJ854" s="134"/>
      <c r="AK854" s="134"/>
    </row>
    <row r="855" spans="2:37"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  <c r="AA855" s="134"/>
      <c r="AB855" s="134"/>
      <c r="AC855" s="134"/>
      <c r="AD855" s="134"/>
      <c r="AE855" s="134"/>
      <c r="AF855" s="134"/>
      <c r="AG855" s="134"/>
      <c r="AH855" s="134"/>
      <c r="AI855" s="134"/>
      <c r="AJ855" s="134"/>
      <c r="AK855" s="134"/>
    </row>
    <row r="856" spans="2:37"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  <c r="AA856" s="134"/>
      <c r="AB856" s="134"/>
      <c r="AC856" s="134"/>
      <c r="AD856" s="134"/>
      <c r="AE856" s="134"/>
      <c r="AF856" s="134"/>
      <c r="AG856" s="134"/>
      <c r="AH856" s="134"/>
      <c r="AI856" s="134"/>
      <c r="AJ856" s="134"/>
      <c r="AK856" s="134"/>
    </row>
    <row r="857" spans="2:37"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  <c r="AA857" s="134"/>
      <c r="AB857" s="134"/>
      <c r="AC857" s="134"/>
      <c r="AD857" s="134"/>
      <c r="AE857" s="134"/>
      <c r="AF857" s="134"/>
      <c r="AG857" s="134"/>
      <c r="AH857" s="134"/>
      <c r="AI857" s="134"/>
      <c r="AJ857" s="134"/>
      <c r="AK857" s="134"/>
    </row>
    <row r="858" spans="2:37"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  <c r="AA858" s="134"/>
      <c r="AB858" s="134"/>
      <c r="AC858" s="134"/>
      <c r="AD858" s="134"/>
      <c r="AE858" s="134"/>
      <c r="AF858" s="134"/>
      <c r="AG858" s="134"/>
      <c r="AH858" s="134"/>
      <c r="AI858" s="134"/>
      <c r="AJ858" s="134"/>
      <c r="AK858" s="134"/>
    </row>
    <row r="859" spans="2:37"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  <c r="AA859" s="134"/>
      <c r="AB859" s="134"/>
      <c r="AC859" s="134"/>
      <c r="AD859" s="134"/>
      <c r="AE859" s="134"/>
      <c r="AF859" s="134"/>
      <c r="AG859" s="134"/>
      <c r="AH859" s="134"/>
      <c r="AI859" s="134"/>
      <c r="AJ859" s="134"/>
      <c r="AK859" s="134"/>
    </row>
    <row r="860" spans="2:37"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  <c r="AA860" s="134"/>
      <c r="AB860" s="134"/>
      <c r="AC860" s="134"/>
      <c r="AD860" s="134"/>
      <c r="AE860" s="134"/>
      <c r="AF860" s="134"/>
      <c r="AG860" s="134"/>
      <c r="AH860" s="134"/>
      <c r="AI860" s="134"/>
      <c r="AJ860" s="134"/>
      <c r="AK860" s="134"/>
    </row>
    <row r="861" spans="2:37"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  <c r="AA861" s="134"/>
      <c r="AB861" s="134"/>
      <c r="AC861" s="134"/>
      <c r="AD861" s="134"/>
      <c r="AE861" s="134"/>
      <c r="AF861" s="134"/>
      <c r="AG861" s="134"/>
      <c r="AH861" s="134"/>
      <c r="AI861" s="134"/>
      <c r="AJ861" s="134"/>
      <c r="AK861" s="134"/>
    </row>
    <row r="862" spans="2:37"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  <c r="AA862" s="134"/>
      <c r="AB862" s="134"/>
      <c r="AC862" s="134"/>
      <c r="AD862" s="134"/>
      <c r="AE862" s="134"/>
      <c r="AF862" s="134"/>
      <c r="AG862" s="134"/>
      <c r="AH862" s="134"/>
      <c r="AI862" s="134"/>
      <c r="AJ862" s="134"/>
      <c r="AK862" s="134"/>
    </row>
    <row r="863" spans="2:37"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  <c r="AA863" s="134"/>
      <c r="AB863" s="134"/>
      <c r="AC863" s="134"/>
      <c r="AD863" s="134"/>
      <c r="AE863" s="134"/>
      <c r="AF863" s="134"/>
      <c r="AG863" s="134"/>
      <c r="AH863" s="134"/>
      <c r="AI863" s="134"/>
      <c r="AJ863" s="134"/>
      <c r="AK863" s="134"/>
    </row>
    <row r="864" spans="2:37"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  <c r="AA864" s="134"/>
      <c r="AB864" s="134"/>
      <c r="AC864" s="134"/>
      <c r="AD864" s="134"/>
      <c r="AE864" s="134"/>
      <c r="AF864" s="134"/>
      <c r="AG864" s="134"/>
      <c r="AH864" s="134"/>
      <c r="AI864" s="134"/>
      <c r="AJ864" s="134"/>
      <c r="AK864" s="134"/>
    </row>
    <row r="865" spans="2:37"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  <c r="AA865" s="134"/>
      <c r="AB865" s="134"/>
      <c r="AC865" s="134"/>
      <c r="AD865" s="134"/>
      <c r="AE865" s="134"/>
      <c r="AF865" s="134"/>
      <c r="AG865" s="134"/>
      <c r="AH865" s="134"/>
      <c r="AI865" s="134"/>
      <c r="AJ865" s="134"/>
      <c r="AK865" s="134"/>
    </row>
    <row r="866" spans="2:37"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  <c r="AA866" s="134"/>
      <c r="AB866" s="134"/>
      <c r="AC866" s="134"/>
      <c r="AD866" s="134"/>
      <c r="AE866" s="134"/>
      <c r="AF866" s="134"/>
      <c r="AG866" s="134"/>
      <c r="AH866" s="134"/>
      <c r="AI866" s="134"/>
      <c r="AJ866" s="134"/>
      <c r="AK866" s="134"/>
    </row>
    <row r="867" spans="2:37"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  <c r="AA867" s="134"/>
      <c r="AB867" s="134"/>
      <c r="AC867" s="134"/>
      <c r="AD867" s="134"/>
      <c r="AE867" s="134"/>
      <c r="AF867" s="134"/>
      <c r="AG867" s="134"/>
      <c r="AH867" s="134"/>
      <c r="AI867" s="134"/>
      <c r="AJ867" s="134"/>
      <c r="AK867" s="134"/>
    </row>
    <row r="868" spans="2:37"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  <c r="AA868" s="134"/>
      <c r="AB868" s="134"/>
      <c r="AC868" s="134"/>
      <c r="AD868" s="134"/>
      <c r="AE868" s="134"/>
      <c r="AF868" s="134"/>
      <c r="AG868" s="134"/>
      <c r="AH868" s="134"/>
      <c r="AI868" s="134"/>
      <c r="AJ868" s="134"/>
      <c r="AK868" s="134"/>
    </row>
    <row r="869" spans="2:37"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  <c r="AA869" s="134"/>
      <c r="AB869" s="134"/>
      <c r="AC869" s="134"/>
      <c r="AD869" s="134"/>
      <c r="AE869" s="134"/>
      <c r="AF869" s="134"/>
      <c r="AG869" s="134"/>
      <c r="AH869" s="134"/>
      <c r="AI869" s="134"/>
      <c r="AJ869" s="134"/>
      <c r="AK869" s="134"/>
    </row>
    <row r="870" spans="2:37"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  <c r="AA870" s="134"/>
      <c r="AB870" s="134"/>
      <c r="AC870" s="134"/>
      <c r="AD870" s="134"/>
      <c r="AE870" s="134"/>
      <c r="AF870" s="134"/>
      <c r="AG870" s="134"/>
      <c r="AH870" s="134"/>
      <c r="AI870" s="134"/>
      <c r="AJ870" s="134"/>
      <c r="AK870" s="134"/>
    </row>
    <row r="871" spans="2:37"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  <c r="AA871" s="134"/>
      <c r="AB871" s="134"/>
      <c r="AC871" s="134"/>
      <c r="AD871" s="134"/>
      <c r="AE871" s="134"/>
      <c r="AF871" s="134"/>
      <c r="AG871" s="134"/>
      <c r="AH871" s="134"/>
      <c r="AI871" s="134"/>
      <c r="AJ871" s="134"/>
      <c r="AK871" s="134"/>
    </row>
    <row r="872" spans="2:37"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  <c r="AA872" s="134"/>
      <c r="AB872" s="134"/>
      <c r="AC872" s="134"/>
      <c r="AD872" s="134"/>
      <c r="AE872" s="134"/>
      <c r="AF872" s="134"/>
      <c r="AG872" s="134"/>
      <c r="AH872" s="134"/>
      <c r="AI872" s="134"/>
      <c r="AJ872" s="134"/>
      <c r="AK872" s="134"/>
    </row>
    <row r="873" spans="2:37"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  <c r="AA873" s="134"/>
      <c r="AB873" s="134"/>
      <c r="AC873" s="134"/>
      <c r="AD873" s="134"/>
      <c r="AE873" s="134"/>
      <c r="AF873" s="134"/>
      <c r="AG873" s="134"/>
      <c r="AH873" s="134"/>
      <c r="AI873" s="134"/>
      <c r="AJ873" s="134"/>
      <c r="AK873" s="134"/>
    </row>
    <row r="874" spans="2:37"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  <c r="AA874" s="134"/>
      <c r="AB874" s="134"/>
      <c r="AC874" s="134"/>
      <c r="AD874" s="134"/>
      <c r="AE874" s="134"/>
      <c r="AF874" s="134"/>
      <c r="AG874" s="134"/>
      <c r="AH874" s="134"/>
      <c r="AI874" s="134"/>
      <c r="AJ874" s="134"/>
      <c r="AK874" s="134"/>
    </row>
    <row r="875" spans="2:37"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  <c r="AA875" s="134"/>
      <c r="AB875" s="134"/>
      <c r="AC875" s="134"/>
      <c r="AD875" s="134"/>
      <c r="AE875" s="134"/>
      <c r="AF875" s="134"/>
      <c r="AG875" s="134"/>
      <c r="AH875" s="134"/>
      <c r="AI875" s="134"/>
      <c r="AJ875" s="134"/>
      <c r="AK875" s="134"/>
    </row>
    <row r="876" spans="2:37"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  <c r="AA876" s="134"/>
      <c r="AB876" s="134"/>
      <c r="AC876" s="134"/>
      <c r="AD876" s="134"/>
      <c r="AE876" s="134"/>
      <c r="AF876" s="134"/>
      <c r="AG876" s="134"/>
      <c r="AH876" s="134"/>
      <c r="AI876" s="134"/>
      <c r="AJ876" s="134"/>
      <c r="AK876" s="134"/>
    </row>
    <row r="877" spans="2:37"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  <c r="AA877" s="134"/>
      <c r="AB877" s="134"/>
      <c r="AC877" s="134"/>
      <c r="AD877" s="134"/>
      <c r="AE877" s="134"/>
      <c r="AF877" s="134"/>
      <c r="AG877" s="134"/>
      <c r="AH877" s="134"/>
      <c r="AI877" s="134"/>
      <c r="AJ877" s="134"/>
      <c r="AK877" s="134"/>
    </row>
    <row r="878" spans="2:37"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  <c r="AA878" s="134"/>
      <c r="AB878" s="134"/>
      <c r="AC878" s="134"/>
      <c r="AD878" s="134"/>
      <c r="AE878" s="134"/>
      <c r="AF878" s="134"/>
      <c r="AG878" s="134"/>
      <c r="AH878" s="134"/>
      <c r="AI878" s="134"/>
      <c r="AJ878" s="134"/>
      <c r="AK878" s="134"/>
    </row>
    <row r="879" spans="2:37"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  <c r="AA879" s="134"/>
      <c r="AB879" s="134"/>
      <c r="AC879" s="134"/>
      <c r="AD879" s="134"/>
      <c r="AE879" s="134"/>
      <c r="AF879" s="134"/>
      <c r="AG879" s="134"/>
      <c r="AH879" s="134"/>
      <c r="AI879" s="134"/>
      <c r="AJ879" s="134"/>
      <c r="AK879" s="134"/>
    </row>
    <row r="880" spans="2:37"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  <c r="AA880" s="134"/>
      <c r="AB880" s="134"/>
      <c r="AC880" s="134"/>
      <c r="AD880" s="134"/>
      <c r="AE880" s="134"/>
      <c r="AF880" s="134"/>
      <c r="AG880" s="134"/>
      <c r="AH880" s="134"/>
      <c r="AI880" s="134"/>
      <c r="AJ880" s="134"/>
      <c r="AK880" s="134"/>
    </row>
    <row r="881" spans="2:37"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  <c r="AA881" s="134"/>
      <c r="AB881" s="134"/>
      <c r="AC881" s="134"/>
      <c r="AD881" s="134"/>
      <c r="AE881" s="134"/>
      <c r="AF881" s="134"/>
      <c r="AG881" s="134"/>
      <c r="AH881" s="134"/>
      <c r="AI881" s="134"/>
      <c r="AJ881" s="134"/>
      <c r="AK881" s="134"/>
    </row>
    <row r="882" spans="2:37"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  <c r="AA882" s="134"/>
      <c r="AB882" s="134"/>
      <c r="AC882" s="134"/>
      <c r="AD882" s="134"/>
      <c r="AE882" s="134"/>
      <c r="AF882" s="134"/>
      <c r="AG882" s="134"/>
      <c r="AH882" s="134"/>
      <c r="AI882" s="134"/>
      <c r="AJ882" s="134"/>
      <c r="AK882" s="134"/>
    </row>
    <row r="883" spans="2:37"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  <c r="AA883" s="134"/>
      <c r="AB883" s="134"/>
      <c r="AC883" s="134"/>
      <c r="AD883" s="134"/>
      <c r="AE883" s="134"/>
      <c r="AF883" s="134"/>
      <c r="AG883" s="134"/>
      <c r="AH883" s="134"/>
      <c r="AI883" s="134"/>
      <c r="AJ883" s="134"/>
      <c r="AK883" s="134"/>
    </row>
    <row r="884" spans="2:37"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  <c r="AA884" s="134"/>
      <c r="AB884" s="134"/>
      <c r="AC884" s="134"/>
      <c r="AD884" s="134"/>
      <c r="AE884" s="134"/>
      <c r="AF884" s="134"/>
      <c r="AG884" s="134"/>
      <c r="AH884" s="134"/>
      <c r="AI884" s="134"/>
      <c r="AJ884" s="134"/>
      <c r="AK884" s="134"/>
    </row>
    <row r="885" spans="2:37"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  <c r="AA885" s="134"/>
      <c r="AB885" s="134"/>
      <c r="AC885" s="134"/>
      <c r="AD885" s="134"/>
      <c r="AE885" s="134"/>
      <c r="AF885" s="134"/>
      <c r="AG885" s="134"/>
      <c r="AH885" s="134"/>
      <c r="AI885" s="134"/>
      <c r="AJ885" s="134"/>
      <c r="AK885" s="134"/>
    </row>
    <row r="886" spans="2:37"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  <c r="AA886" s="134"/>
      <c r="AB886" s="134"/>
      <c r="AC886" s="134"/>
      <c r="AD886" s="134"/>
      <c r="AE886" s="134"/>
      <c r="AF886" s="134"/>
      <c r="AG886" s="134"/>
      <c r="AH886" s="134"/>
      <c r="AI886" s="134"/>
      <c r="AJ886" s="134"/>
      <c r="AK886" s="134"/>
    </row>
    <row r="887" spans="2:37"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  <c r="AA887" s="134"/>
      <c r="AB887" s="134"/>
      <c r="AC887" s="134"/>
      <c r="AD887" s="134"/>
      <c r="AE887" s="134"/>
      <c r="AF887" s="134"/>
      <c r="AG887" s="134"/>
      <c r="AH887" s="134"/>
      <c r="AI887" s="134"/>
      <c r="AJ887" s="134"/>
      <c r="AK887" s="134"/>
    </row>
    <row r="888" spans="2:37"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  <c r="AA888" s="134"/>
      <c r="AB888" s="134"/>
      <c r="AC888" s="134"/>
      <c r="AD888" s="134"/>
      <c r="AE888" s="134"/>
      <c r="AF888" s="134"/>
      <c r="AG888" s="134"/>
      <c r="AH888" s="134"/>
      <c r="AI888" s="134"/>
      <c r="AJ888" s="134"/>
      <c r="AK888" s="134"/>
    </row>
    <row r="889" spans="2:37"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  <c r="AA889" s="134"/>
      <c r="AB889" s="134"/>
      <c r="AC889" s="134"/>
      <c r="AD889" s="134"/>
      <c r="AE889" s="134"/>
      <c r="AF889" s="134"/>
      <c r="AG889" s="134"/>
      <c r="AH889" s="134"/>
      <c r="AI889" s="134"/>
      <c r="AJ889" s="134"/>
      <c r="AK889" s="134"/>
    </row>
    <row r="890" spans="2:37"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  <c r="AA890" s="134"/>
      <c r="AB890" s="134"/>
      <c r="AC890" s="134"/>
      <c r="AD890" s="134"/>
      <c r="AE890" s="134"/>
      <c r="AF890" s="134"/>
      <c r="AG890" s="134"/>
      <c r="AH890" s="134"/>
      <c r="AI890" s="134"/>
      <c r="AJ890" s="134"/>
      <c r="AK890" s="134"/>
    </row>
    <row r="891" spans="2:37"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  <c r="AA891" s="134"/>
      <c r="AB891" s="134"/>
      <c r="AC891" s="134"/>
      <c r="AD891" s="134"/>
      <c r="AE891" s="134"/>
      <c r="AF891" s="134"/>
      <c r="AG891" s="134"/>
      <c r="AH891" s="134"/>
      <c r="AI891" s="134"/>
      <c r="AJ891" s="134"/>
      <c r="AK891" s="134"/>
    </row>
    <row r="892" spans="2:37"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  <c r="AA892" s="134"/>
      <c r="AB892" s="134"/>
      <c r="AC892" s="134"/>
      <c r="AD892" s="134"/>
      <c r="AE892" s="134"/>
      <c r="AF892" s="134"/>
      <c r="AG892" s="134"/>
      <c r="AH892" s="134"/>
      <c r="AI892" s="134"/>
      <c r="AJ892" s="134"/>
      <c r="AK892" s="134"/>
    </row>
    <row r="893" spans="2:37"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  <c r="AA893" s="134"/>
      <c r="AB893" s="134"/>
      <c r="AC893" s="134"/>
      <c r="AD893" s="134"/>
      <c r="AE893" s="134"/>
      <c r="AF893" s="134"/>
      <c r="AG893" s="134"/>
      <c r="AH893" s="134"/>
      <c r="AI893" s="134"/>
      <c r="AJ893" s="134"/>
      <c r="AK893" s="134"/>
    </row>
    <row r="894" spans="2:37"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  <c r="AA894" s="134"/>
      <c r="AB894" s="134"/>
      <c r="AC894" s="134"/>
      <c r="AD894" s="134"/>
      <c r="AE894" s="134"/>
      <c r="AF894" s="134"/>
      <c r="AG894" s="134"/>
      <c r="AH894" s="134"/>
      <c r="AI894" s="134"/>
      <c r="AJ894" s="134"/>
      <c r="AK894" s="134"/>
    </row>
    <row r="895" spans="2:37"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  <c r="AA895" s="134"/>
      <c r="AB895" s="134"/>
      <c r="AC895" s="134"/>
      <c r="AD895" s="134"/>
      <c r="AE895" s="134"/>
      <c r="AF895" s="134"/>
      <c r="AG895" s="134"/>
      <c r="AH895" s="134"/>
      <c r="AI895" s="134"/>
      <c r="AJ895" s="134"/>
      <c r="AK895" s="134"/>
    </row>
    <row r="896" spans="2:37"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  <c r="AA896" s="134"/>
      <c r="AB896" s="134"/>
      <c r="AC896" s="134"/>
      <c r="AD896" s="134"/>
      <c r="AE896" s="134"/>
      <c r="AF896" s="134"/>
      <c r="AG896" s="134"/>
      <c r="AH896" s="134"/>
      <c r="AI896" s="134"/>
      <c r="AJ896" s="134"/>
      <c r="AK896" s="134"/>
    </row>
    <row r="897" spans="2:37"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  <c r="AA897" s="134"/>
      <c r="AB897" s="134"/>
      <c r="AC897" s="134"/>
      <c r="AD897" s="134"/>
      <c r="AE897" s="134"/>
      <c r="AF897" s="134"/>
      <c r="AG897" s="134"/>
      <c r="AH897" s="134"/>
      <c r="AI897" s="134"/>
      <c r="AJ897" s="134"/>
      <c r="AK897" s="134"/>
    </row>
    <row r="898" spans="2:37"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  <c r="AA898" s="134"/>
      <c r="AB898" s="134"/>
      <c r="AC898" s="134"/>
      <c r="AD898" s="134"/>
      <c r="AE898" s="134"/>
      <c r="AF898" s="134"/>
      <c r="AG898" s="134"/>
      <c r="AH898" s="134"/>
      <c r="AI898" s="134"/>
      <c r="AJ898" s="134"/>
      <c r="AK898" s="134"/>
    </row>
    <row r="899" spans="2:37"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  <c r="AA899" s="134"/>
      <c r="AB899" s="134"/>
      <c r="AC899" s="134"/>
      <c r="AD899" s="134"/>
      <c r="AE899" s="134"/>
      <c r="AF899" s="134"/>
      <c r="AG899" s="134"/>
      <c r="AH899" s="134"/>
      <c r="AI899" s="134"/>
      <c r="AJ899" s="134"/>
      <c r="AK899" s="134"/>
    </row>
    <row r="900" spans="2:37"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  <c r="AA900" s="134"/>
      <c r="AB900" s="134"/>
      <c r="AC900" s="134"/>
      <c r="AD900" s="134"/>
      <c r="AE900" s="134"/>
      <c r="AF900" s="134"/>
      <c r="AG900" s="134"/>
      <c r="AH900" s="134"/>
      <c r="AI900" s="134"/>
      <c r="AJ900" s="134"/>
      <c r="AK900" s="134"/>
    </row>
  </sheetData>
  <mergeCells count="2">
    <mergeCell ref="B4:L4"/>
    <mergeCell ref="F160:H160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O350"/>
  <sheetViews>
    <sheetView topLeftCell="A344" workbookViewId="0">
      <selection activeCell="C355" sqref="C355"/>
    </sheetView>
  </sheetViews>
  <sheetFormatPr defaultRowHeight="15"/>
  <cols>
    <col min="2" max="2" width="13.140625" customWidth="1"/>
    <col min="3" max="3" width="32.140625" customWidth="1"/>
    <col min="4" max="4" width="22.7109375" customWidth="1"/>
    <col min="5" max="5" width="35" customWidth="1"/>
    <col min="6" max="6" width="31.85546875" customWidth="1"/>
    <col min="7" max="7" width="23.28515625" customWidth="1"/>
    <col min="8" max="8" width="22.42578125" customWidth="1"/>
    <col min="9" max="9" width="23.28515625" customWidth="1"/>
  </cols>
  <sheetData>
    <row r="2" spans="2:15" ht="15.75">
      <c r="E2" s="163" t="s">
        <v>1880</v>
      </c>
    </row>
    <row r="4" spans="2:15" ht="15.75" customHeight="1">
      <c r="B4" s="210" t="s">
        <v>1950</v>
      </c>
      <c r="C4" s="210"/>
      <c r="D4" s="210"/>
      <c r="E4" s="210"/>
      <c r="F4" s="210"/>
      <c r="G4" s="210"/>
      <c r="H4" s="210"/>
      <c r="I4" s="210"/>
    </row>
    <row r="5" spans="2:15" ht="15.75" customHeight="1">
      <c r="B5" s="210"/>
      <c r="C5" s="210"/>
      <c r="D5" s="210"/>
      <c r="E5" s="210"/>
      <c r="F5" s="210"/>
      <c r="G5" s="210"/>
      <c r="H5" s="210"/>
      <c r="I5" s="210"/>
      <c r="J5" s="159"/>
      <c r="K5" s="160"/>
      <c r="L5" s="160"/>
      <c r="M5" s="160"/>
      <c r="N5" s="160"/>
      <c r="O5" s="160"/>
    </row>
    <row r="6" spans="2:15" ht="15.75" customHeight="1">
      <c r="B6" s="210"/>
      <c r="C6" s="210"/>
      <c r="D6" s="210"/>
      <c r="E6" s="210"/>
      <c r="F6" s="210"/>
      <c r="G6" s="210"/>
      <c r="H6" s="210"/>
      <c r="I6" s="210"/>
      <c r="J6" s="161"/>
      <c r="K6" s="160"/>
      <c r="L6" s="160"/>
      <c r="M6" s="160"/>
      <c r="N6" s="160"/>
      <c r="O6" s="160"/>
    </row>
    <row r="7" spans="2:15" ht="15.75" customHeight="1">
      <c r="B7" s="164"/>
      <c r="C7" s="164"/>
      <c r="D7" s="164"/>
      <c r="E7" s="164"/>
      <c r="F7" s="164"/>
      <c r="G7" s="164"/>
      <c r="H7" s="164"/>
      <c r="I7" s="164"/>
      <c r="J7" s="161"/>
      <c r="K7" s="160"/>
      <c r="L7" s="160"/>
      <c r="M7" s="160"/>
      <c r="N7" s="160"/>
      <c r="O7" s="160"/>
    </row>
    <row r="8" spans="2:15" ht="15.75" customHeight="1">
      <c r="B8" s="164"/>
      <c r="C8" s="164"/>
      <c r="D8" s="164"/>
      <c r="E8" s="164"/>
      <c r="F8" s="164"/>
      <c r="G8" s="164"/>
      <c r="H8" s="164"/>
      <c r="I8" s="164"/>
      <c r="J8" s="161"/>
      <c r="K8" s="160"/>
      <c r="L8" s="160"/>
      <c r="M8" s="160"/>
      <c r="N8" s="160"/>
      <c r="O8" s="160"/>
    </row>
    <row r="9" spans="2:15" ht="47.25">
      <c r="B9" s="153" t="s">
        <v>1878</v>
      </c>
      <c r="C9" s="153" t="s">
        <v>1534</v>
      </c>
      <c r="D9" s="153" t="s">
        <v>470</v>
      </c>
      <c r="E9" s="153" t="s">
        <v>471</v>
      </c>
      <c r="F9" s="153" t="s">
        <v>472</v>
      </c>
      <c r="G9" s="153" t="s">
        <v>473</v>
      </c>
      <c r="H9" s="153" t="s">
        <v>474</v>
      </c>
      <c r="I9" s="153" t="s">
        <v>475</v>
      </c>
    </row>
    <row r="10" spans="2:15" ht="51" customHeight="1">
      <c r="B10" s="139">
        <v>1</v>
      </c>
      <c r="C10" s="139" t="s">
        <v>476</v>
      </c>
      <c r="D10" s="139" t="s">
        <v>478</v>
      </c>
      <c r="E10" s="140">
        <v>49757.52</v>
      </c>
      <c r="F10" s="140">
        <v>0</v>
      </c>
      <c r="G10" s="136" t="s">
        <v>40</v>
      </c>
      <c r="H10" s="139" t="s">
        <v>33</v>
      </c>
      <c r="I10" s="142">
        <v>39051</v>
      </c>
    </row>
    <row r="11" spans="2:15" ht="62.25" customHeight="1">
      <c r="B11" s="139">
        <v>2</v>
      </c>
      <c r="C11" s="139" t="s">
        <v>476</v>
      </c>
      <c r="D11" s="139" t="s">
        <v>479</v>
      </c>
      <c r="E11" s="140">
        <v>597.96</v>
      </c>
      <c r="F11" s="140">
        <v>0</v>
      </c>
      <c r="G11" s="136" t="s">
        <v>40</v>
      </c>
      <c r="H11" s="139" t="s">
        <v>33</v>
      </c>
      <c r="I11" s="142">
        <v>39051</v>
      </c>
    </row>
    <row r="12" spans="2:15" ht="49.5" customHeight="1">
      <c r="B12" s="139">
        <v>3</v>
      </c>
      <c r="C12" s="139" t="s">
        <v>476</v>
      </c>
      <c r="D12" s="139" t="s">
        <v>480</v>
      </c>
      <c r="E12" s="140" t="s">
        <v>481</v>
      </c>
      <c r="F12" s="140">
        <v>0</v>
      </c>
      <c r="G12" s="136" t="s">
        <v>40</v>
      </c>
      <c r="H12" s="139" t="s">
        <v>33</v>
      </c>
      <c r="I12" s="142">
        <v>39051</v>
      </c>
    </row>
    <row r="13" spans="2:15" ht="57.75" customHeight="1">
      <c r="B13" s="139">
        <v>4</v>
      </c>
      <c r="C13" s="139" t="s">
        <v>489</v>
      </c>
      <c r="D13" s="139" t="s">
        <v>127</v>
      </c>
      <c r="E13" s="140">
        <v>16630</v>
      </c>
      <c r="F13" s="140">
        <v>0</v>
      </c>
      <c r="G13" s="139" t="s">
        <v>484</v>
      </c>
      <c r="H13" s="139" t="s">
        <v>490</v>
      </c>
      <c r="I13" s="142">
        <v>41225</v>
      </c>
      <c r="J13" s="133"/>
      <c r="K13" s="133"/>
      <c r="L13" s="133"/>
      <c r="M13" s="133"/>
      <c r="N13" s="133"/>
    </row>
    <row r="14" spans="2:15" ht="45" customHeight="1">
      <c r="B14" s="139">
        <v>5</v>
      </c>
      <c r="C14" s="139" t="s">
        <v>1329</v>
      </c>
      <c r="D14" s="139" t="s">
        <v>127</v>
      </c>
      <c r="E14" s="140">
        <v>8627</v>
      </c>
      <c r="F14" s="140">
        <v>0</v>
      </c>
      <c r="G14" s="139" t="s">
        <v>484</v>
      </c>
      <c r="H14" s="139" t="s">
        <v>490</v>
      </c>
      <c r="I14" s="142">
        <v>39420</v>
      </c>
    </row>
    <row r="15" spans="2:15" ht="47.25">
      <c r="B15" s="139">
        <v>6</v>
      </c>
      <c r="C15" s="139" t="s">
        <v>493</v>
      </c>
      <c r="D15" s="139" t="s">
        <v>127</v>
      </c>
      <c r="E15" s="140">
        <v>66250</v>
      </c>
      <c r="F15" s="140">
        <v>0</v>
      </c>
      <c r="G15" s="139" t="s">
        <v>484</v>
      </c>
      <c r="H15" s="139" t="s">
        <v>490</v>
      </c>
      <c r="I15" s="142">
        <v>40535</v>
      </c>
    </row>
    <row r="16" spans="2:15" ht="56.25" customHeight="1">
      <c r="B16" s="139">
        <v>7</v>
      </c>
      <c r="C16" s="139" t="s">
        <v>494</v>
      </c>
      <c r="D16" s="139" t="s">
        <v>127</v>
      </c>
      <c r="E16" s="140">
        <v>12286</v>
      </c>
      <c r="F16" s="140">
        <v>0</v>
      </c>
      <c r="G16" s="139" t="s">
        <v>484</v>
      </c>
      <c r="H16" s="139" t="s">
        <v>490</v>
      </c>
      <c r="I16" s="142">
        <v>39785</v>
      </c>
    </row>
    <row r="17" spans="2:9" ht="61.5" customHeight="1">
      <c r="B17" s="139">
        <v>8</v>
      </c>
      <c r="C17" s="139" t="s">
        <v>495</v>
      </c>
      <c r="D17" s="139" t="s">
        <v>127</v>
      </c>
      <c r="E17" s="140">
        <v>508</v>
      </c>
      <c r="F17" s="140">
        <v>-88080</v>
      </c>
      <c r="G17" s="139" t="s">
        <v>484</v>
      </c>
      <c r="H17" s="139" t="s">
        <v>490</v>
      </c>
      <c r="I17" s="142">
        <v>40121</v>
      </c>
    </row>
    <row r="18" spans="2:9" ht="69.75" customHeight="1">
      <c r="B18" s="139">
        <v>9</v>
      </c>
      <c r="C18" s="139" t="s">
        <v>496</v>
      </c>
      <c r="D18" s="139" t="s">
        <v>127</v>
      </c>
      <c r="E18" s="140">
        <v>16730</v>
      </c>
      <c r="F18" s="140">
        <v>0</v>
      </c>
      <c r="G18" s="139" t="s">
        <v>484</v>
      </c>
      <c r="H18" s="139" t="s">
        <v>490</v>
      </c>
      <c r="I18" s="142">
        <v>39995</v>
      </c>
    </row>
    <row r="19" spans="2:9" ht="51.75" customHeight="1">
      <c r="B19" s="139">
        <v>10</v>
      </c>
      <c r="C19" s="139" t="s">
        <v>497</v>
      </c>
      <c r="D19" s="139" t="s">
        <v>127</v>
      </c>
      <c r="E19" s="140">
        <v>19810</v>
      </c>
      <c r="F19" s="140">
        <v>0</v>
      </c>
      <c r="G19" s="139" t="s">
        <v>484</v>
      </c>
      <c r="H19" s="139" t="s">
        <v>490</v>
      </c>
      <c r="I19" s="142">
        <v>39995</v>
      </c>
    </row>
    <row r="20" spans="2:9" ht="61.5" customHeight="1">
      <c r="B20" s="139">
        <v>11</v>
      </c>
      <c r="C20" s="139" t="s">
        <v>497</v>
      </c>
      <c r="D20" s="139" t="s">
        <v>127</v>
      </c>
      <c r="E20" s="140">
        <v>19810</v>
      </c>
      <c r="F20" s="140">
        <v>0</v>
      </c>
      <c r="G20" s="139" t="s">
        <v>484</v>
      </c>
      <c r="H20" s="139" t="s">
        <v>490</v>
      </c>
      <c r="I20" s="142">
        <v>39995</v>
      </c>
    </row>
    <row r="21" spans="2:9" ht="51.75" customHeight="1">
      <c r="B21" s="139">
        <v>12</v>
      </c>
      <c r="C21" s="139" t="s">
        <v>498</v>
      </c>
      <c r="D21" s="139" t="s">
        <v>127</v>
      </c>
      <c r="E21" s="140">
        <v>3110</v>
      </c>
      <c r="F21" s="140">
        <v>0</v>
      </c>
      <c r="G21" s="139" t="s">
        <v>484</v>
      </c>
      <c r="H21" s="139" t="s">
        <v>490</v>
      </c>
      <c r="I21" s="142">
        <v>40115</v>
      </c>
    </row>
    <row r="22" spans="2:9" ht="47.25">
      <c r="B22" s="139">
        <v>13</v>
      </c>
      <c r="C22" s="139" t="s">
        <v>496</v>
      </c>
      <c r="D22" s="139" t="s">
        <v>127</v>
      </c>
      <c r="E22" s="140">
        <v>16730</v>
      </c>
      <c r="F22" s="140">
        <v>0</v>
      </c>
      <c r="G22" s="139" t="s">
        <v>484</v>
      </c>
      <c r="H22" s="139" t="s">
        <v>490</v>
      </c>
      <c r="I22" s="142">
        <v>39995</v>
      </c>
    </row>
    <row r="23" spans="2:9" ht="60.75" customHeight="1">
      <c r="B23" s="139">
        <v>14</v>
      </c>
      <c r="C23" s="139" t="s">
        <v>499</v>
      </c>
      <c r="D23" s="139" t="s">
        <v>127</v>
      </c>
      <c r="E23" s="140">
        <v>5680</v>
      </c>
      <c r="F23" s="140">
        <v>0</v>
      </c>
      <c r="G23" s="139" t="s">
        <v>484</v>
      </c>
      <c r="H23" s="139" t="s">
        <v>490</v>
      </c>
      <c r="I23" s="142">
        <v>40872</v>
      </c>
    </row>
    <row r="24" spans="2:9" ht="52.5" customHeight="1">
      <c r="B24" s="139">
        <v>15</v>
      </c>
      <c r="C24" s="139" t="s">
        <v>497</v>
      </c>
      <c r="D24" s="139" t="s">
        <v>127</v>
      </c>
      <c r="E24" s="140">
        <v>19810</v>
      </c>
      <c r="F24" s="140">
        <v>0</v>
      </c>
      <c r="G24" s="139" t="s">
        <v>484</v>
      </c>
      <c r="H24" s="139" t="s">
        <v>490</v>
      </c>
      <c r="I24" s="142">
        <v>39995</v>
      </c>
    </row>
    <row r="25" spans="2:9" ht="64.5" customHeight="1">
      <c r="B25" s="139">
        <v>16</v>
      </c>
      <c r="C25" s="139" t="s">
        <v>1097</v>
      </c>
      <c r="D25" s="139" t="s">
        <v>127</v>
      </c>
      <c r="E25" s="140">
        <v>42800</v>
      </c>
      <c r="F25" s="140">
        <v>0</v>
      </c>
      <c r="G25" s="139" t="s">
        <v>484</v>
      </c>
      <c r="H25" s="139" t="s">
        <v>490</v>
      </c>
      <c r="I25" s="142">
        <v>44176</v>
      </c>
    </row>
    <row r="26" spans="2:9" ht="67.5" customHeight="1">
      <c r="B26" s="139">
        <v>17</v>
      </c>
      <c r="C26" s="139" t="s">
        <v>1324</v>
      </c>
      <c r="D26" s="139" t="s">
        <v>127</v>
      </c>
      <c r="E26" s="140">
        <v>44900</v>
      </c>
      <c r="F26" s="140">
        <v>0</v>
      </c>
      <c r="G26" s="139" t="s">
        <v>484</v>
      </c>
      <c r="H26" s="139" t="s">
        <v>490</v>
      </c>
      <c r="I26" s="142" t="s">
        <v>1325</v>
      </c>
    </row>
    <row r="27" spans="2:9" ht="56.25" customHeight="1">
      <c r="B27" s="139">
        <v>18</v>
      </c>
      <c r="C27" s="139" t="s">
        <v>1324</v>
      </c>
      <c r="D27" s="139" t="s">
        <v>127</v>
      </c>
      <c r="E27" s="140">
        <v>44900</v>
      </c>
      <c r="F27" s="140">
        <v>0</v>
      </c>
      <c r="G27" s="139" t="s">
        <v>484</v>
      </c>
      <c r="H27" s="139" t="s">
        <v>490</v>
      </c>
      <c r="I27" s="142" t="s">
        <v>1325</v>
      </c>
    </row>
    <row r="28" spans="2:9" ht="78.75" customHeight="1">
      <c r="B28" s="139">
        <v>19</v>
      </c>
      <c r="C28" s="139" t="s">
        <v>1326</v>
      </c>
      <c r="D28" s="139" t="s">
        <v>127</v>
      </c>
      <c r="E28" s="140">
        <v>55900</v>
      </c>
      <c r="F28" s="140">
        <v>0</v>
      </c>
      <c r="G28" s="139" t="s">
        <v>484</v>
      </c>
      <c r="H28" s="139" t="s">
        <v>490</v>
      </c>
      <c r="I28" s="142" t="s">
        <v>1325</v>
      </c>
    </row>
    <row r="29" spans="2:9" ht="65.25" customHeight="1">
      <c r="B29" s="139">
        <v>20</v>
      </c>
      <c r="C29" s="139" t="s">
        <v>1326</v>
      </c>
      <c r="D29" s="139" t="s">
        <v>127</v>
      </c>
      <c r="E29" s="140">
        <v>55900</v>
      </c>
      <c r="F29" s="140">
        <v>0</v>
      </c>
      <c r="G29" s="139" t="s">
        <v>484</v>
      </c>
      <c r="H29" s="139" t="s">
        <v>490</v>
      </c>
      <c r="I29" s="142" t="s">
        <v>1325</v>
      </c>
    </row>
    <row r="30" spans="2:9" ht="64.5" customHeight="1">
      <c r="B30" s="139">
        <v>21</v>
      </c>
      <c r="C30" s="139" t="s">
        <v>1327</v>
      </c>
      <c r="D30" s="139" t="s">
        <v>127</v>
      </c>
      <c r="E30" s="140">
        <v>42800</v>
      </c>
      <c r="F30" s="140">
        <v>0</v>
      </c>
      <c r="G30" s="139" t="s">
        <v>484</v>
      </c>
      <c r="H30" s="139" t="s">
        <v>490</v>
      </c>
      <c r="I30" s="142" t="s">
        <v>1325</v>
      </c>
    </row>
    <row r="31" spans="2:9" ht="63.75" customHeight="1">
      <c r="B31" s="139">
        <v>22</v>
      </c>
      <c r="C31" s="139" t="s">
        <v>1328</v>
      </c>
      <c r="D31" s="139" t="s">
        <v>127</v>
      </c>
      <c r="E31" s="140">
        <v>46500</v>
      </c>
      <c r="F31" s="140">
        <v>0</v>
      </c>
      <c r="G31" s="139" t="s">
        <v>484</v>
      </c>
      <c r="H31" s="139" t="s">
        <v>490</v>
      </c>
      <c r="I31" s="142" t="s">
        <v>1325</v>
      </c>
    </row>
    <row r="32" spans="2:9" ht="63" customHeight="1">
      <c r="B32" s="139">
        <v>23</v>
      </c>
      <c r="C32" s="139" t="s">
        <v>1096</v>
      </c>
      <c r="D32" s="139" t="s">
        <v>127</v>
      </c>
      <c r="E32" s="140">
        <v>30000</v>
      </c>
      <c r="F32" s="140">
        <v>0</v>
      </c>
      <c r="G32" s="139" t="s">
        <v>484</v>
      </c>
      <c r="H32" s="139" t="s">
        <v>490</v>
      </c>
      <c r="I32" s="142">
        <v>44182</v>
      </c>
    </row>
    <row r="33" spans="2:10" ht="63" customHeight="1">
      <c r="B33" s="139">
        <v>24</v>
      </c>
      <c r="C33" s="139" t="s">
        <v>1908</v>
      </c>
      <c r="D33" s="139" t="s">
        <v>1909</v>
      </c>
      <c r="E33" s="140">
        <v>15358.8</v>
      </c>
      <c r="F33" s="140">
        <v>0</v>
      </c>
      <c r="G33" s="139" t="s">
        <v>484</v>
      </c>
      <c r="H33" s="139" t="s">
        <v>490</v>
      </c>
      <c r="I33" s="142">
        <v>44953</v>
      </c>
    </row>
    <row r="34" spans="2:10" ht="63" customHeight="1">
      <c r="B34" s="139">
        <v>25</v>
      </c>
      <c r="C34" s="139" t="s">
        <v>503</v>
      </c>
      <c r="D34" s="139" t="s">
        <v>127</v>
      </c>
      <c r="E34" s="140">
        <v>23962</v>
      </c>
      <c r="F34" s="140">
        <v>0</v>
      </c>
      <c r="G34" s="139" t="s">
        <v>484</v>
      </c>
      <c r="H34" s="139" t="s">
        <v>490</v>
      </c>
      <c r="I34" s="142">
        <v>40364</v>
      </c>
    </row>
    <row r="35" spans="2:10" ht="64.5" customHeight="1">
      <c r="B35" s="139">
        <v>26</v>
      </c>
      <c r="C35" s="139" t="s">
        <v>499</v>
      </c>
      <c r="D35" s="139" t="s">
        <v>127</v>
      </c>
      <c r="E35" s="140">
        <v>5250</v>
      </c>
      <c r="F35" s="140">
        <v>0</v>
      </c>
      <c r="G35" s="139" t="s">
        <v>484</v>
      </c>
      <c r="H35" s="139" t="s">
        <v>490</v>
      </c>
      <c r="I35" s="142">
        <v>40872</v>
      </c>
      <c r="J35" t="s">
        <v>1910</v>
      </c>
    </row>
    <row r="36" spans="2:10" ht="64.5" customHeight="1">
      <c r="B36" s="139">
        <v>27</v>
      </c>
      <c r="C36" s="139" t="s">
        <v>500</v>
      </c>
      <c r="D36" s="139" t="s">
        <v>127</v>
      </c>
      <c r="E36" s="140">
        <v>41458</v>
      </c>
      <c r="F36" s="140">
        <v>14195</v>
      </c>
      <c r="G36" s="139" t="s">
        <v>484</v>
      </c>
      <c r="H36" s="139" t="s">
        <v>490</v>
      </c>
      <c r="I36" s="142">
        <v>39335</v>
      </c>
    </row>
    <row r="37" spans="2:10" ht="55.5" customHeight="1">
      <c r="B37" s="139">
        <v>28</v>
      </c>
      <c r="C37" s="139" t="s">
        <v>1330</v>
      </c>
      <c r="D37" s="139" t="s">
        <v>127</v>
      </c>
      <c r="E37" s="140">
        <v>15000</v>
      </c>
      <c r="F37" s="140">
        <v>0</v>
      </c>
      <c r="G37" s="139" t="s">
        <v>484</v>
      </c>
      <c r="H37" s="139" t="s">
        <v>490</v>
      </c>
      <c r="I37" s="142">
        <v>43542</v>
      </c>
    </row>
    <row r="38" spans="2:10" ht="69" customHeight="1">
      <c r="B38" s="139">
        <v>29</v>
      </c>
      <c r="C38" s="139" t="s">
        <v>506</v>
      </c>
      <c r="D38" s="139" t="s">
        <v>127</v>
      </c>
      <c r="E38" s="140">
        <v>12385.62</v>
      </c>
      <c r="F38" s="140">
        <v>0</v>
      </c>
      <c r="G38" s="139" t="s">
        <v>484</v>
      </c>
      <c r="H38" s="139" t="s">
        <v>490</v>
      </c>
      <c r="I38" s="142">
        <v>39052</v>
      </c>
    </row>
    <row r="39" spans="2:10" ht="61.5" customHeight="1">
      <c r="B39" s="139">
        <v>30</v>
      </c>
      <c r="C39" s="139" t="s">
        <v>508</v>
      </c>
      <c r="D39" s="139" t="s">
        <v>509</v>
      </c>
      <c r="E39" s="140">
        <v>78925</v>
      </c>
      <c r="F39" s="140">
        <v>0</v>
      </c>
      <c r="G39" s="139" t="s">
        <v>484</v>
      </c>
      <c r="H39" s="139" t="s">
        <v>490</v>
      </c>
      <c r="I39" s="142">
        <v>41268</v>
      </c>
    </row>
    <row r="40" spans="2:10" ht="63" customHeight="1">
      <c r="B40" s="139">
        <v>31</v>
      </c>
      <c r="C40" s="139" t="s">
        <v>510</v>
      </c>
      <c r="D40" s="139" t="s">
        <v>511</v>
      </c>
      <c r="E40" s="140">
        <v>39600</v>
      </c>
      <c r="F40" s="140">
        <v>0</v>
      </c>
      <c r="G40" s="139" t="s">
        <v>484</v>
      </c>
      <c r="H40" s="139" t="s">
        <v>490</v>
      </c>
      <c r="I40" s="142">
        <v>41366</v>
      </c>
    </row>
    <row r="41" spans="2:10" ht="56.25" customHeight="1">
      <c r="B41" s="139">
        <v>32</v>
      </c>
      <c r="C41" s="139" t="s">
        <v>510</v>
      </c>
      <c r="D41" s="139" t="s">
        <v>511</v>
      </c>
      <c r="E41" s="140">
        <v>39600</v>
      </c>
      <c r="F41" s="140">
        <v>0</v>
      </c>
      <c r="G41" s="139" t="s">
        <v>484</v>
      </c>
      <c r="H41" s="139" t="s">
        <v>490</v>
      </c>
      <c r="I41" s="142">
        <v>41366</v>
      </c>
    </row>
    <row r="42" spans="2:10" ht="55.5" customHeight="1">
      <c r="B42" s="139">
        <v>33</v>
      </c>
      <c r="C42" s="139" t="s">
        <v>510</v>
      </c>
      <c r="D42" s="139" t="s">
        <v>511</v>
      </c>
      <c r="E42" s="140">
        <v>39600</v>
      </c>
      <c r="F42" s="140">
        <v>0</v>
      </c>
      <c r="G42" s="139" t="s">
        <v>484</v>
      </c>
      <c r="H42" s="139" t="s">
        <v>490</v>
      </c>
      <c r="I42" s="142">
        <v>41093</v>
      </c>
    </row>
    <row r="43" spans="2:10" ht="63" customHeight="1">
      <c r="B43" s="139">
        <v>34</v>
      </c>
      <c r="C43" s="139" t="s">
        <v>510</v>
      </c>
      <c r="D43" s="139" t="s">
        <v>511</v>
      </c>
      <c r="E43" s="140">
        <v>39600</v>
      </c>
      <c r="F43" s="140">
        <v>0</v>
      </c>
      <c r="G43" s="139" t="s">
        <v>484</v>
      </c>
      <c r="H43" s="139" t="s">
        <v>490</v>
      </c>
      <c r="I43" s="142">
        <v>41093</v>
      </c>
    </row>
    <row r="44" spans="2:10" ht="54.75" customHeight="1">
      <c r="B44" s="139">
        <v>35</v>
      </c>
      <c r="C44" s="139" t="s">
        <v>510</v>
      </c>
      <c r="D44" s="139" t="s">
        <v>511</v>
      </c>
      <c r="E44" s="140">
        <v>39600</v>
      </c>
      <c r="F44" s="140">
        <v>0</v>
      </c>
      <c r="G44" s="139" t="s">
        <v>484</v>
      </c>
      <c r="H44" s="139" t="s">
        <v>490</v>
      </c>
      <c r="I44" s="142">
        <v>41186</v>
      </c>
    </row>
    <row r="45" spans="2:10" ht="57.75" customHeight="1">
      <c r="B45" s="139">
        <v>36</v>
      </c>
      <c r="C45" s="139" t="s">
        <v>517</v>
      </c>
      <c r="D45" s="139" t="s">
        <v>487</v>
      </c>
      <c r="E45" s="140">
        <v>7277.97</v>
      </c>
      <c r="F45" s="140">
        <v>0</v>
      </c>
      <c r="G45" s="139" t="s">
        <v>484</v>
      </c>
      <c r="H45" s="139" t="s">
        <v>490</v>
      </c>
      <c r="I45" s="142">
        <v>39052</v>
      </c>
    </row>
    <row r="46" spans="2:10" ht="65.25" customHeight="1">
      <c r="B46" s="139">
        <v>37</v>
      </c>
      <c r="C46" s="139" t="s">
        <v>517</v>
      </c>
      <c r="D46" s="139" t="s">
        <v>487</v>
      </c>
      <c r="E46" s="140">
        <v>7277.97</v>
      </c>
      <c r="F46" s="140">
        <v>0</v>
      </c>
      <c r="G46" s="139" t="s">
        <v>484</v>
      </c>
      <c r="H46" s="139" t="s">
        <v>490</v>
      </c>
      <c r="I46" s="142">
        <v>39052</v>
      </c>
    </row>
    <row r="47" spans="2:10" ht="52.5" customHeight="1">
      <c r="B47" s="139">
        <v>38</v>
      </c>
      <c r="C47" s="139" t="s">
        <v>1331</v>
      </c>
      <c r="D47" s="139" t="s">
        <v>127</v>
      </c>
      <c r="E47" s="140">
        <v>12750</v>
      </c>
      <c r="F47" s="140">
        <v>0</v>
      </c>
      <c r="G47" s="139" t="s">
        <v>484</v>
      </c>
      <c r="H47" s="139" t="s">
        <v>490</v>
      </c>
      <c r="I47" s="142" t="s">
        <v>1336</v>
      </c>
    </row>
    <row r="48" spans="2:10" ht="62.25" customHeight="1">
      <c r="B48" s="139">
        <v>39</v>
      </c>
      <c r="C48" s="139" t="s">
        <v>1331</v>
      </c>
      <c r="D48" s="139" t="s">
        <v>127</v>
      </c>
      <c r="E48" s="140">
        <v>12750</v>
      </c>
      <c r="F48" s="140">
        <v>0</v>
      </c>
      <c r="G48" s="139" t="s">
        <v>484</v>
      </c>
      <c r="H48" s="139" t="s">
        <v>490</v>
      </c>
      <c r="I48" s="142" t="s">
        <v>1336</v>
      </c>
    </row>
    <row r="49" spans="2:9" ht="47.25">
      <c r="B49" s="139">
        <v>40</v>
      </c>
      <c r="C49" s="139" t="s">
        <v>540</v>
      </c>
      <c r="D49" s="139" t="s">
        <v>127</v>
      </c>
      <c r="E49" s="140">
        <v>5900</v>
      </c>
      <c r="F49" s="140">
        <v>0</v>
      </c>
      <c r="G49" s="139" t="s">
        <v>484</v>
      </c>
      <c r="H49" s="139" t="s">
        <v>490</v>
      </c>
      <c r="I49" s="142">
        <v>39857</v>
      </c>
    </row>
    <row r="50" spans="2:9" ht="55.5" customHeight="1">
      <c r="B50" s="139">
        <v>41</v>
      </c>
      <c r="C50" s="139" t="s">
        <v>541</v>
      </c>
      <c r="D50" s="139" t="s">
        <v>127</v>
      </c>
      <c r="E50" s="140">
        <v>12600</v>
      </c>
      <c r="F50" s="140">
        <v>0</v>
      </c>
      <c r="G50" s="139" t="s">
        <v>484</v>
      </c>
      <c r="H50" s="139" t="s">
        <v>490</v>
      </c>
      <c r="I50" s="142">
        <v>39794</v>
      </c>
    </row>
    <row r="51" spans="2:9" ht="45" customHeight="1">
      <c r="B51" s="139">
        <v>42</v>
      </c>
      <c r="C51" s="139" t="s">
        <v>551</v>
      </c>
      <c r="D51" s="139" t="s">
        <v>552</v>
      </c>
      <c r="E51" s="140">
        <v>3500</v>
      </c>
      <c r="F51" s="140">
        <v>0</v>
      </c>
      <c r="G51" s="139" t="s">
        <v>484</v>
      </c>
      <c r="H51" s="139" t="s">
        <v>490</v>
      </c>
      <c r="I51" s="142">
        <v>39794</v>
      </c>
    </row>
    <row r="52" spans="2:9" ht="60" customHeight="1">
      <c r="B52" s="139">
        <v>43</v>
      </c>
      <c r="C52" s="139" t="s">
        <v>551</v>
      </c>
      <c r="D52" s="139" t="s">
        <v>552</v>
      </c>
      <c r="E52" s="140">
        <v>3500</v>
      </c>
      <c r="F52" s="140">
        <v>0</v>
      </c>
      <c r="G52" s="139" t="s">
        <v>484</v>
      </c>
      <c r="H52" s="139" t="s">
        <v>490</v>
      </c>
      <c r="I52" s="142">
        <v>39794</v>
      </c>
    </row>
    <row r="53" spans="2:9" ht="50.25" customHeight="1">
      <c r="B53" s="139">
        <v>44</v>
      </c>
      <c r="C53" s="139" t="s">
        <v>551</v>
      </c>
      <c r="D53" s="139" t="s">
        <v>552</v>
      </c>
      <c r="E53" s="140">
        <v>3500</v>
      </c>
      <c r="F53" s="140">
        <v>0</v>
      </c>
      <c r="G53" s="139" t="s">
        <v>484</v>
      </c>
      <c r="H53" s="139" t="s">
        <v>490</v>
      </c>
      <c r="I53" s="142">
        <v>39794</v>
      </c>
    </row>
    <row r="54" spans="2:9" ht="73.5" customHeight="1">
      <c r="B54" s="139">
        <v>45</v>
      </c>
      <c r="C54" s="139" t="s">
        <v>551</v>
      </c>
      <c r="D54" s="139" t="s">
        <v>552</v>
      </c>
      <c r="E54" s="140">
        <v>3500</v>
      </c>
      <c r="F54" s="140">
        <v>0</v>
      </c>
      <c r="G54" s="139" t="s">
        <v>484</v>
      </c>
      <c r="H54" s="139" t="s">
        <v>490</v>
      </c>
      <c r="I54" s="142">
        <v>39794</v>
      </c>
    </row>
    <row r="55" spans="2:9" ht="56.25" customHeight="1">
      <c r="B55" s="139">
        <v>46</v>
      </c>
      <c r="C55" s="139" t="s">
        <v>551</v>
      </c>
      <c r="D55" s="139" t="s">
        <v>552</v>
      </c>
      <c r="E55" s="140">
        <v>3500</v>
      </c>
      <c r="F55" s="140">
        <v>0</v>
      </c>
      <c r="G55" s="139" t="s">
        <v>484</v>
      </c>
      <c r="H55" s="139" t="s">
        <v>490</v>
      </c>
      <c r="I55" s="142">
        <v>39794</v>
      </c>
    </row>
    <row r="56" spans="2:9" ht="52.5" customHeight="1">
      <c r="B56" s="139">
        <v>47</v>
      </c>
      <c r="C56" s="139" t="s">
        <v>551</v>
      </c>
      <c r="D56" s="139" t="s">
        <v>552</v>
      </c>
      <c r="E56" s="140">
        <v>3500</v>
      </c>
      <c r="F56" s="140">
        <v>0</v>
      </c>
      <c r="G56" s="139" t="s">
        <v>484</v>
      </c>
      <c r="H56" s="139" t="s">
        <v>490</v>
      </c>
      <c r="I56" s="142">
        <v>39794</v>
      </c>
    </row>
    <row r="57" spans="2:9" ht="53.25" customHeight="1">
      <c r="B57" s="139">
        <v>48</v>
      </c>
      <c r="C57" s="139" t="s">
        <v>551</v>
      </c>
      <c r="D57" s="139" t="s">
        <v>552</v>
      </c>
      <c r="E57" s="140">
        <v>3500</v>
      </c>
      <c r="F57" s="140">
        <v>0</v>
      </c>
      <c r="G57" s="139" t="s">
        <v>484</v>
      </c>
      <c r="H57" s="139" t="s">
        <v>490</v>
      </c>
      <c r="I57" s="142">
        <v>39794</v>
      </c>
    </row>
    <row r="58" spans="2:9" ht="47.25">
      <c r="B58" s="139">
        <v>49</v>
      </c>
      <c r="C58" s="139" t="s">
        <v>551</v>
      </c>
      <c r="D58" s="139" t="s">
        <v>552</v>
      </c>
      <c r="E58" s="140">
        <v>3500</v>
      </c>
      <c r="F58" s="140">
        <v>0</v>
      </c>
      <c r="G58" s="139" t="s">
        <v>484</v>
      </c>
      <c r="H58" s="139" t="s">
        <v>490</v>
      </c>
      <c r="I58" s="142">
        <v>39794</v>
      </c>
    </row>
    <row r="59" spans="2:9" ht="49.5" customHeight="1">
      <c r="B59" s="139">
        <v>50</v>
      </c>
      <c r="C59" s="139" t="s">
        <v>551</v>
      </c>
      <c r="D59" s="139" t="s">
        <v>552</v>
      </c>
      <c r="E59" s="140">
        <v>3500</v>
      </c>
      <c r="F59" s="140">
        <v>0</v>
      </c>
      <c r="G59" s="139" t="s">
        <v>484</v>
      </c>
      <c r="H59" s="139" t="s">
        <v>490</v>
      </c>
      <c r="I59" s="142">
        <v>39794</v>
      </c>
    </row>
    <row r="60" spans="2:9" ht="55.5" customHeight="1">
      <c r="B60" s="139">
        <v>51</v>
      </c>
      <c r="C60" s="139" t="s">
        <v>551</v>
      </c>
      <c r="D60" s="139" t="s">
        <v>552</v>
      </c>
      <c r="E60" s="140">
        <v>3500</v>
      </c>
      <c r="F60" s="140">
        <v>0</v>
      </c>
      <c r="G60" s="139" t="s">
        <v>484</v>
      </c>
      <c r="H60" s="139" t="s">
        <v>490</v>
      </c>
      <c r="I60" s="142">
        <v>39794</v>
      </c>
    </row>
    <row r="61" spans="2:9" ht="47.25">
      <c r="B61" s="139">
        <v>52</v>
      </c>
      <c r="C61" s="139" t="s">
        <v>551</v>
      </c>
      <c r="D61" s="139" t="s">
        <v>552</v>
      </c>
      <c r="E61" s="140">
        <v>3500</v>
      </c>
      <c r="F61" s="140">
        <v>0</v>
      </c>
      <c r="G61" s="139" t="s">
        <v>484</v>
      </c>
      <c r="H61" s="139" t="s">
        <v>490</v>
      </c>
      <c r="I61" s="142">
        <v>39794</v>
      </c>
    </row>
    <row r="62" spans="2:9" ht="58.5" customHeight="1">
      <c r="B62" s="139">
        <v>53</v>
      </c>
      <c r="C62" s="139" t="s">
        <v>1098</v>
      </c>
      <c r="D62" s="139" t="s">
        <v>552</v>
      </c>
      <c r="E62" s="140">
        <v>50500</v>
      </c>
      <c r="F62" s="140">
        <v>0</v>
      </c>
      <c r="G62" s="139" t="s">
        <v>484</v>
      </c>
      <c r="H62" s="139" t="s">
        <v>490</v>
      </c>
      <c r="I62" s="142">
        <v>43818</v>
      </c>
    </row>
    <row r="63" spans="2:9" ht="54" customHeight="1">
      <c r="B63" s="139">
        <v>54</v>
      </c>
      <c r="C63" s="139" t="s">
        <v>564</v>
      </c>
      <c r="D63" s="139" t="s">
        <v>552</v>
      </c>
      <c r="E63" s="140">
        <v>5760</v>
      </c>
      <c r="F63" s="140">
        <v>0</v>
      </c>
      <c r="G63" s="139" t="s">
        <v>484</v>
      </c>
      <c r="H63" s="139" t="s">
        <v>490</v>
      </c>
      <c r="I63" s="142">
        <v>39794</v>
      </c>
    </row>
    <row r="64" spans="2:9" ht="50.25" customHeight="1">
      <c r="B64" s="139">
        <v>55</v>
      </c>
      <c r="C64" s="139" t="s">
        <v>564</v>
      </c>
      <c r="D64" s="139" t="s">
        <v>552</v>
      </c>
      <c r="E64" s="140">
        <v>5760</v>
      </c>
      <c r="F64" s="140">
        <v>0</v>
      </c>
      <c r="G64" s="139" t="s">
        <v>484</v>
      </c>
      <c r="H64" s="139" t="s">
        <v>490</v>
      </c>
      <c r="I64" s="142">
        <v>39794</v>
      </c>
    </row>
    <row r="65" spans="2:9" ht="53.25" customHeight="1">
      <c r="B65" s="139">
        <v>56</v>
      </c>
      <c r="C65" s="139" t="s">
        <v>564</v>
      </c>
      <c r="D65" s="139" t="s">
        <v>552</v>
      </c>
      <c r="E65" s="140">
        <v>5760</v>
      </c>
      <c r="F65" s="140">
        <v>0</v>
      </c>
      <c r="G65" s="139" t="s">
        <v>484</v>
      </c>
      <c r="H65" s="139" t="s">
        <v>490</v>
      </c>
      <c r="I65" s="142">
        <v>39794</v>
      </c>
    </row>
    <row r="66" spans="2:9" ht="54.75" customHeight="1">
      <c r="B66" s="139">
        <v>57</v>
      </c>
      <c r="C66" s="139" t="s">
        <v>564</v>
      </c>
      <c r="D66" s="139" t="s">
        <v>552</v>
      </c>
      <c r="E66" s="140">
        <v>5760</v>
      </c>
      <c r="F66" s="140">
        <v>0</v>
      </c>
      <c r="G66" s="139" t="s">
        <v>484</v>
      </c>
      <c r="H66" s="139" t="s">
        <v>490</v>
      </c>
      <c r="I66" s="142">
        <v>39794</v>
      </c>
    </row>
    <row r="67" spans="2:9" ht="52.5" customHeight="1">
      <c r="B67" s="139">
        <v>58</v>
      </c>
      <c r="C67" s="139" t="s">
        <v>564</v>
      </c>
      <c r="D67" s="139" t="s">
        <v>552</v>
      </c>
      <c r="E67" s="140">
        <v>5760</v>
      </c>
      <c r="F67" s="140">
        <v>0</v>
      </c>
      <c r="G67" s="139" t="s">
        <v>484</v>
      </c>
      <c r="H67" s="139" t="s">
        <v>490</v>
      </c>
      <c r="I67" s="142">
        <v>39794</v>
      </c>
    </row>
    <row r="68" spans="2:9" ht="57" customHeight="1">
      <c r="B68" s="139">
        <v>59</v>
      </c>
      <c r="C68" s="139" t="s">
        <v>564</v>
      </c>
      <c r="D68" s="139" t="s">
        <v>552</v>
      </c>
      <c r="E68" s="140">
        <v>5760</v>
      </c>
      <c r="F68" s="140">
        <v>0</v>
      </c>
      <c r="G68" s="139" t="s">
        <v>484</v>
      </c>
      <c r="H68" s="139" t="s">
        <v>490</v>
      </c>
      <c r="I68" s="142">
        <v>39794</v>
      </c>
    </row>
    <row r="69" spans="2:9" ht="53.25" customHeight="1">
      <c r="B69" s="139">
        <v>60</v>
      </c>
      <c r="C69" s="139" t="s">
        <v>564</v>
      </c>
      <c r="D69" s="139" t="s">
        <v>552</v>
      </c>
      <c r="E69" s="140">
        <v>4670</v>
      </c>
      <c r="F69" s="140">
        <v>0</v>
      </c>
      <c r="G69" s="139" t="s">
        <v>484</v>
      </c>
      <c r="H69" s="139" t="s">
        <v>490</v>
      </c>
      <c r="I69" s="142">
        <v>39794</v>
      </c>
    </row>
    <row r="70" spans="2:9" ht="47.25">
      <c r="B70" s="139">
        <v>61</v>
      </c>
      <c r="C70" s="139" t="s">
        <v>564</v>
      </c>
      <c r="D70" s="139" t="s">
        <v>552</v>
      </c>
      <c r="E70" s="140">
        <v>5760</v>
      </c>
      <c r="F70" s="140">
        <v>0</v>
      </c>
      <c r="G70" s="139" t="s">
        <v>484</v>
      </c>
      <c r="H70" s="139" t="s">
        <v>490</v>
      </c>
      <c r="I70" s="142">
        <v>39794</v>
      </c>
    </row>
    <row r="71" spans="2:9" ht="60" customHeight="1">
      <c r="B71" s="139">
        <v>62</v>
      </c>
      <c r="C71" s="139" t="s">
        <v>564</v>
      </c>
      <c r="D71" s="139" t="s">
        <v>552</v>
      </c>
      <c r="E71" s="140">
        <v>5760</v>
      </c>
      <c r="F71" s="140">
        <v>0</v>
      </c>
      <c r="G71" s="139" t="s">
        <v>484</v>
      </c>
      <c r="H71" s="139" t="s">
        <v>490</v>
      </c>
      <c r="I71" s="142">
        <v>39794</v>
      </c>
    </row>
    <row r="72" spans="2:9" ht="54.75" customHeight="1">
      <c r="B72" s="139">
        <v>63</v>
      </c>
      <c r="C72" s="139" t="s">
        <v>564</v>
      </c>
      <c r="D72" s="139" t="s">
        <v>552</v>
      </c>
      <c r="E72" s="140">
        <v>5760</v>
      </c>
      <c r="F72" s="140">
        <v>0</v>
      </c>
      <c r="G72" s="139" t="s">
        <v>484</v>
      </c>
      <c r="H72" s="139" t="s">
        <v>490</v>
      </c>
      <c r="I72" s="142">
        <v>39794</v>
      </c>
    </row>
    <row r="73" spans="2:9" ht="54.75" customHeight="1">
      <c r="B73" s="139">
        <v>64</v>
      </c>
      <c r="C73" s="139" t="s">
        <v>564</v>
      </c>
      <c r="D73" s="139" t="s">
        <v>552</v>
      </c>
      <c r="E73" s="140">
        <v>4670</v>
      </c>
      <c r="F73" s="140">
        <v>0</v>
      </c>
      <c r="G73" s="139" t="s">
        <v>484</v>
      </c>
      <c r="H73" s="139" t="s">
        <v>490</v>
      </c>
      <c r="I73" s="142">
        <v>39794</v>
      </c>
    </row>
    <row r="74" spans="2:9" ht="54.75" customHeight="1">
      <c r="B74" s="139">
        <v>65</v>
      </c>
      <c r="C74" s="139" t="s">
        <v>564</v>
      </c>
      <c r="D74" s="139" t="s">
        <v>552</v>
      </c>
      <c r="E74" s="140">
        <v>5760</v>
      </c>
      <c r="F74" s="140">
        <v>0</v>
      </c>
      <c r="G74" s="139" t="s">
        <v>484</v>
      </c>
      <c r="H74" s="139" t="s">
        <v>490</v>
      </c>
      <c r="I74" s="142">
        <v>39794</v>
      </c>
    </row>
    <row r="75" spans="2:9" ht="54" customHeight="1">
      <c r="B75" s="139">
        <v>66</v>
      </c>
      <c r="C75" s="139" t="s">
        <v>564</v>
      </c>
      <c r="D75" s="139" t="s">
        <v>552</v>
      </c>
      <c r="E75" s="140">
        <v>5760</v>
      </c>
      <c r="F75" s="140">
        <v>0</v>
      </c>
      <c r="G75" s="139" t="s">
        <v>484</v>
      </c>
      <c r="H75" s="139" t="s">
        <v>490</v>
      </c>
      <c r="I75" s="142">
        <v>39794</v>
      </c>
    </row>
    <row r="76" spans="2:9" ht="51" customHeight="1">
      <c r="B76" s="139">
        <v>67</v>
      </c>
      <c r="C76" s="139" t="s">
        <v>564</v>
      </c>
      <c r="D76" s="139" t="s">
        <v>552</v>
      </c>
      <c r="E76" s="140">
        <v>5760</v>
      </c>
      <c r="F76" s="140">
        <v>0</v>
      </c>
      <c r="G76" s="139" t="s">
        <v>484</v>
      </c>
      <c r="H76" s="139" t="s">
        <v>490</v>
      </c>
      <c r="I76" s="142">
        <v>39794</v>
      </c>
    </row>
    <row r="77" spans="2:9" ht="49.5" customHeight="1">
      <c r="B77" s="139">
        <v>68</v>
      </c>
      <c r="C77" s="139" t="s">
        <v>564</v>
      </c>
      <c r="D77" s="139" t="s">
        <v>552</v>
      </c>
      <c r="E77" s="140">
        <v>5760</v>
      </c>
      <c r="F77" s="140">
        <v>0</v>
      </c>
      <c r="G77" s="139" t="s">
        <v>484</v>
      </c>
      <c r="H77" s="139" t="s">
        <v>490</v>
      </c>
      <c r="I77" s="142">
        <v>39794</v>
      </c>
    </row>
    <row r="78" spans="2:9" ht="57" customHeight="1">
      <c r="B78" s="139">
        <v>69</v>
      </c>
      <c r="C78" s="139" t="s">
        <v>1342</v>
      </c>
      <c r="D78" s="139" t="s">
        <v>552</v>
      </c>
      <c r="E78" s="140">
        <v>12974</v>
      </c>
      <c r="F78" s="140">
        <v>0</v>
      </c>
      <c r="G78" s="139" t="s">
        <v>484</v>
      </c>
      <c r="H78" s="139" t="s">
        <v>490</v>
      </c>
      <c r="I78" s="142">
        <v>44449</v>
      </c>
    </row>
    <row r="79" spans="2:9" ht="47.25">
      <c r="B79" s="139">
        <v>70</v>
      </c>
      <c r="C79" s="139" t="s">
        <v>1342</v>
      </c>
      <c r="D79" s="139" t="s">
        <v>552</v>
      </c>
      <c r="E79" s="140">
        <v>12974</v>
      </c>
      <c r="F79" s="140">
        <v>0</v>
      </c>
      <c r="G79" s="139" t="s">
        <v>484</v>
      </c>
      <c r="H79" s="139" t="s">
        <v>490</v>
      </c>
      <c r="I79" s="142">
        <v>44449</v>
      </c>
    </row>
    <row r="80" spans="2:9" ht="51.75" customHeight="1">
      <c r="B80" s="139">
        <v>71</v>
      </c>
      <c r="C80" s="139" t="s">
        <v>1344</v>
      </c>
      <c r="D80" s="139" t="s">
        <v>552</v>
      </c>
      <c r="E80" s="140" t="s">
        <v>1345</v>
      </c>
      <c r="F80" s="140">
        <v>0</v>
      </c>
      <c r="G80" s="139" t="s">
        <v>484</v>
      </c>
      <c r="H80" s="139" t="s">
        <v>490</v>
      </c>
      <c r="I80" s="142">
        <v>44539</v>
      </c>
    </row>
    <row r="81" spans="2:9" ht="52.5" customHeight="1">
      <c r="B81" s="139">
        <v>72</v>
      </c>
      <c r="C81" s="139" t="s">
        <v>564</v>
      </c>
      <c r="D81" s="139" t="s">
        <v>552</v>
      </c>
      <c r="E81" s="140">
        <v>5760</v>
      </c>
      <c r="F81" s="140">
        <v>0</v>
      </c>
      <c r="G81" s="139" t="s">
        <v>484</v>
      </c>
      <c r="H81" s="139" t="s">
        <v>490</v>
      </c>
      <c r="I81" s="142">
        <v>39794</v>
      </c>
    </row>
    <row r="82" spans="2:9" ht="54" customHeight="1">
      <c r="B82" s="139">
        <v>73</v>
      </c>
      <c r="C82" s="139" t="s">
        <v>581</v>
      </c>
      <c r="D82" s="139" t="s">
        <v>552</v>
      </c>
      <c r="E82" s="140">
        <v>5320</v>
      </c>
      <c r="F82" s="140">
        <v>0</v>
      </c>
      <c r="G82" s="139" t="s">
        <v>484</v>
      </c>
      <c r="H82" s="139" t="s">
        <v>490</v>
      </c>
      <c r="I82" s="142">
        <v>39794</v>
      </c>
    </row>
    <row r="83" spans="2:9" ht="54" customHeight="1">
      <c r="B83" s="139">
        <v>74</v>
      </c>
      <c r="C83" s="139" t="s">
        <v>581</v>
      </c>
      <c r="D83" s="139" t="s">
        <v>552</v>
      </c>
      <c r="E83" s="140">
        <v>5320</v>
      </c>
      <c r="F83" s="140">
        <v>0</v>
      </c>
      <c r="G83" s="139" t="s">
        <v>484</v>
      </c>
      <c r="H83" s="139" t="s">
        <v>490</v>
      </c>
      <c r="I83" s="142">
        <v>39794</v>
      </c>
    </row>
    <row r="84" spans="2:9" ht="54" customHeight="1">
      <c r="B84" s="139">
        <v>75</v>
      </c>
      <c r="C84" s="139" t="s">
        <v>581</v>
      </c>
      <c r="D84" s="139" t="s">
        <v>552</v>
      </c>
      <c r="E84" s="140">
        <v>5320</v>
      </c>
      <c r="F84" s="140">
        <v>0</v>
      </c>
      <c r="G84" s="139" t="s">
        <v>484</v>
      </c>
      <c r="H84" s="139" t="s">
        <v>490</v>
      </c>
      <c r="I84" s="142">
        <v>39794</v>
      </c>
    </row>
    <row r="85" spans="2:9" ht="51.75" customHeight="1">
      <c r="B85" s="139">
        <v>76</v>
      </c>
      <c r="C85" s="139" t="s">
        <v>581</v>
      </c>
      <c r="D85" s="139" t="s">
        <v>552</v>
      </c>
      <c r="E85" s="140">
        <v>5320</v>
      </c>
      <c r="F85" s="140">
        <v>0</v>
      </c>
      <c r="G85" s="139" t="s">
        <v>484</v>
      </c>
      <c r="H85" s="139" t="s">
        <v>490</v>
      </c>
      <c r="I85" s="142">
        <v>39794</v>
      </c>
    </row>
    <row r="86" spans="2:9" ht="55.5" customHeight="1">
      <c r="B86" s="139">
        <v>77</v>
      </c>
      <c r="C86" s="139" t="s">
        <v>581</v>
      </c>
      <c r="D86" s="139" t="s">
        <v>552</v>
      </c>
      <c r="E86" s="140">
        <v>5320</v>
      </c>
      <c r="F86" s="140">
        <v>0</v>
      </c>
      <c r="G86" s="139" t="s">
        <v>484</v>
      </c>
      <c r="H86" s="139" t="s">
        <v>490</v>
      </c>
      <c r="I86" s="142">
        <v>39794</v>
      </c>
    </row>
    <row r="87" spans="2:9" ht="51" customHeight="1">
      <c r="B87" s="139">
        <v>78</v>
      </c>
      <c r="C87" s="139" t="s">
        <v>587</v>
      </c>
      <c r="D87" s="139" t="s">
        <v>552</v>
      </c>
      <c r="E87" s="140">
        <v>3000</v>
      </c>
      <c r="F87" s="140">
        <v>0</v>
      </c>
      <c r="G87" s="139" t="s">
        <v>484</v>
      </c>
      <c r="H87" s="139" t="s">
        <v>490</v>
      </c>
      <c r="I87" s="142">
        <v>39806</v>
      </c>
    </row>
    <row r="88" spans="2:9" ht="53.25" customHeight="1">
      <c r="B88" s="139">
        <v>79</v>
      </c>
      <c r="C88" s="139" t="s">
        <v>587</v>
      </c>
      <c r="D88" s="139" t="s">
        <v>552</v>
      </c>
      <c r="E88" s="140">
        <v>3000</v>
      </c>
      <c r="F88" s="140">
        <v>0</v>
      </c>
      <c r="G88" s="139" t="s">
        <v>484</v>
      </c>
      <c r="H88" s="139" t="s">
        <v>490</v>
      </c>
      <c r="I88" s="142">
        <v>39806</v>
      </c>
    </row>
    <row r="89" spans="2:9" ht="57" customHeight="1">
      <c r="B89" s="139">
        <v>80</v>
      </c>
      <c r="C89" s="139" t="s">
        <v>587</v>
      </c>
      <c r="D89" s="139" t="s">
        <v>552</v>
      </c>
      <c r="E89" s="140">
        <v>3000</v>
      </c>
      <c r="F89" s="140">
        <v>0</v>
      </c>
      <c r="G89" s="139" t="s">
        <v>484</v>
      </c>
      <c r="H89" s="139" t="s">
        <v>490</v>
      </c>
      <c r="I89" s="142">
        <v>39806</v>
      </c>
    </row>
    <row r="90" spans="2:9" ht="53.25" customHeight="1">
      <c r="B90" s="139">
        <v>81</v>
      </c>
      <c r="C90" s="139" t="s">
        <v>591</v>
      </c>
      <c r="D90" s="139" t="s">
        <v>552</v>
      </c>
      <c r="E90" s="140">
        <v>5240</v>
      </c>
      <c r="F90" s="140">
        <v>0</v>
      </c>
      <c r="G90" s="139" t="s">
        <v>484</v>
      </c>
      <c r="H90" s="139" t="s">
        <v>490</v>
      </c>
      <c r="I90" s="142">
        <v>39794</v>
      </c>
    </row>
    <row r="91" spans="2:9" ht="64.5" customHeight="1">
      <c r="B91" s="139">
        <v>82</v>
      </c>
      <c r="C91" s="139" t="s">
        <v>591</v>
      </c>
      <c r="D91" s="139" t="s">
        <v>552</v>
      </c>
      <c r="E91" s="140">
        <v>5240</v>
      </c>
      <c r="F91" s="140">
        <v>0</v>
      </c>
      <c r="G91" s="139" t="s">
        <v>484</v>
      </c>
      <c r="H91" s="139" t="s">
        <v>490</v>
      </c>
      <c r="I91" s="142">
        <v>39794</v>
      </c>
    </row>
    <row r="92" spans="2:9" ht="58.5" customHeight="1">
      <c r="B92" s="139">
        <v>83</v>
      </c>
      <c r="C92" s="139" t="s">
        <v>591</v>
      </c>
      <c r="D92" s="139" t="s">
        <v>552</v>
      </c>
      <c r="E92" s="140">
        <v>5240</v>
      </c>
      <c r="F92" s="140">
        <v>0</v>
      </c>
      <c r="G92" s="139" t="s">
        <v>484</v>
      </c>
      <c r="H92" s="139" t="s">
        <v>490</v>
      </c>
      <c r="I92" s="142">
        <v>39794</v>
      </c>
    </row>
    <row r="93" spans="2:9" ht="69.75" customHeight="1">
      <c r="B93" s="139">
        <v>84</v>
      </c>
      <c r="C93" s="139" t="s">
        <v>591</v>
      </c>
      <c r="D93" s="139" t="s">
        <v>552</v>
      </c>
      <c r="E93" s="140">
        <v>5240</v>
      </c>
      <c r="F93" s="140">
        <v>0</v>
      </c>
      <c r="G93" s="139" t="s">
        <v>484</v>
      </c>
      <c r="H93" s="139" t="s">
        <v>490</v>
      </c>
      <c r="I93" s="142">
        <v>39794</v>
      </c>
    </row>
    <row r="94" spans="2:9" ht="49.5" customHeight="1">
      <c r="B94" s="139">
        <v>85</v>
      </c>
      <c r="C94" s="139" t="s">
        <v>591</v>
      </c>
      <c r="D94" s="139" t="s">
        <v>552</v>
      </c>
      <c r="E94" s="140">
        <v>5240</v>
      </c>
      <c r="F94" s="140">
        <v>0</v>
      </c>
      <c r="G94" s="139" t="s">
        <v>484</v>
      </c>
      <c r="H94" s="139" t="s">
        <v>490</v>
      </c>
      <c r="I94" s="142">
        <v>39794</v>
      </c>
    </row>
    <row r="95" spans="2:9" ht="57" customHeight="1">
      <c r="B95" s="139">
        <v>86</v>
      </c>
      <c r="C95" s="139" t="s">
        <v>591</v>
      </c>
      <c r="D95" s="139" t="s">
        <v>552</v>
      </c>
      <c r="E95" s="140">
        <v>5240</v>
      </c>
      <c r="F95" s="140">
        <v>0</v>
      </c>
      <c r="G95" s="139" t="s">
        <v>484</v>
      </c>
      <c r="H95" s="139" t="s">
        <v>490</v>
      </c>
      <c r="I95" s="142">
        <v>39794</v>
      </c>
    </row>
    <row r="96" spans="2:9" ht="53.25" customHeight="1">
      <c r="B96" s="139">
        <v>87</v>
      </c>
      <c r="C96" s="139" t="s">
        <v>591</v>
      </c>
      <c r="D96" s="139" t="s">
        <v>552</v>
      </c>
      <c r="E96" s="140">
        <v>7890</v>
      </c>
      <c r="F96" s="140">
        <v>0</v>
      </c>
      <c r="G96" s="139" t="s">
        <v>484</v>
      </c>
      <c r="H96" s="139" t="s">
        <v>490</v>
      </c>
      <c r="I96" s="142">
        <v>39794</v>
      </c>
    </row>
    <row r="97" spans="2:9" ht="49.5" customHeight="1">
      <c r="B97" s="139">
        <v>88</v>
      </c>
      <c r="C97" s="139" t="s">
        <v>591</v>
      </c>
      <c r="D97" s="139" t="s">
        <v>552</v>
      </c>
      <c r="E97" s="140">
        <v>5240</v>
      </c>
      <c r="F97" s="140">
        <v>0</v>
      </c>
      <c r="G97" s="139" t="s">
        <v>484</v>
      </c>
      <c r="H97" s="139" t="s">
        <v>490</v>
      </c>
      <c r="I97" s="142">
        <v>39794</v>
      </c>
    </row>
    <row r="98" spans="2:9" ht="64.5" customHeight="1">
      <c r="B98" s="139">
        <v>89</v>
      </c>
      <c r="C98" s="139" t="s">
        <v>1343</v>
      </c>
      <c r="D98" s="139" t="s">
        <v>552</v>
      </c>
      <c r="E98" s="140">
        <v>7890</v>
      </c>
      <c r="F98" s="140">
        <v>0</v>
      </c>
      <c r="G98" s="139" t="s">
        <v>484</v>
      </c>
      <c r="H98" s="139" t="s">
        <v>490</v>
      </c>
      <c r="I98" s="142">
        <v>39794</v>
      </c>
    </row>
    <row r="99" spans="2:9" ht="54" customHeight="1">
      <c r="B99" s="139">
        <v>90</v>
      </c>
      <c r="C99" s="139" t="s">
        <v>1099</v>
      </c>
      <c r="D99" s="139" t="s">
        <v>552</v>
      </c>
      <c r="E99" s="140">
        <v>21400</v>
      </c>
      <c r="F99" s="140">
        <v>0</v>
      </c>
      <c r="G99" s="139" t="s">
        <v>484</v>
      </c>
      <c r="H99" s="139" t="s">
        <v>490</v>
      </c>
      <c r="I99" s="142">
        <v>43619</v>
      </c>
    </row>
    <row r="100" spans="2:9" ht="70.5" customHeight="1">
      <c r="B100" s="139">
        <v>91</v>
      </c>
      <c r="C100" s="139" t="s">
        <v>1487</v>
      </c>
      <c r="D100" s="139" t="s">
        <v>1488</v>
      </c>
      <c r="E100" s="140" t="s">
        <v>1489</v>
      </c>
      <c r="F100" s="140">
        <v>0</v>
      </c>
      <c r="G100" s="139" t="s">
        <v>484</v>
      </c>
      <c r="H100" s="139" t="s">
        <v>490</v>
      </c>
      <c r="I100" s="142" t="s">
        <v>1490</v>
      </c>
    </row>
    <row r="101" spans="2:9" ht="70.5" customHeight="1">
      <c r="B101" s="139">
        <v>92</v>
      </c>
      <c r="C101" s="139" t="s">
        <v>1911</v>
      </c>
      <c r="D101" s="139" t="s">
        <v>1912</v>
      </c>
      <c r="E101" s="140">
        <v>119250</v>
      </c>
      <c r="F101" s="140">
        <v>0</v>
      </c>
      <c r="G101" s="139" t="s">
        <v>484</v>
      </c>
      <c r="H101" s="139" t="s">
        <v>490</v>
      </c>
      <c r="I101" s="142">
        <v>45268</v>
      </c>
    </row>
    <row r="102" spans="2:9" ht="51" customHeight="1">
      <c r="B102" s="139">
        <v>93</v>
      </c>
      <c r="C102" s="139" t="s">
        <v>603</v>
      </c>
      <c r="D102" s="139" t="s">
        <v>552</v>
      </c>
      <c r="E102" s="140">
        <v>4980</v>
      </c>
      <c r="F102" s="140">
        <v>0</v>
      </c>
      <c r="G102" s="139" t="s">
        <v>484</v>
      </c>
      <c r="H102" s="139" t="s">
        <v>490</v>
      </c>
      <c r="I102" s="142">
        <v>39794</v>
      </c>
    </row>
    <row r="103" spans="2:9" ht="53.25" customHeight="1">
      <c r="B103" s="139">
        <v>94</v>
      </c>
      <c r="C103" s="139" t="s">
        <v>603</v>
      </c>
      <c r="D103" s="139" t="s">
        <v>552</v>
      </c>
      <c r="E103" s="140">
        <v>4980</v>
      </c>
      <c r="F103" s="140">
        <v>0</v>
      </c>
      <c r="G103" s="139" t="s">
        <v>484</v>
      </c>
      <c r="H103" s="139" t="s">
        <v>490</v>
      </c>
      <c r="I103" s="142">
        <v>39794</v>
      </c>
    </row>
    <row r="104" spans="2:9" ht="57" customHeight="1">
      <c r="B104" s="139">
        <v>95</v>
      </c>
      <c r="C104" s="139" t="s">
        <v>603</v>
      </c>
      <c r="D104" s="139" t="s">
        <v>552</v>
      </c>
      <c r="E104" s="140">
        <v>4980</v>
      </c>
      <c r="F104" s="140">
        <v>0</v>
      </c>
      <c r="G104" s="139" t="s">
        <v>484</v>
      </c>
      <c r="H104" s="139" t="s">
        <v>490</v>
      </c>
      <c r="I104" s="142">
        <v>39794</v>
      </c>
    </row>
    <row r="105" spans="2:9" ht="51.75" customHeight="1">
      <c r="B105" s="139">
        <v>96</v>
      </c>
      <c r="C105" s="139" t="s">
        <v>603</v>
      </c>
      <c r="D105" s="139" t="s">
        <v>552</v>
      </c>
      <c r="E105" s="140">
        <v>4980</v>
      </c>
      <c r="F105" s="140">
        <v>0</v>
      </c>
      <c r="G105" s="139" t="s">
        <v>484</v>
      </c>
      <c r="H105" s="139" t="s">
        <v>490</v>
      </c>
      <c r="I105" s="142">
        <v>39794</v>
      </c>
    </row>
    <row r="106" spans="2:9" ht="50.25" customHeight="1">
      <c r="B106" s="139">
        <v>97</v>
      </c>
      <c r="C106" s="139" t="s">
        <v>603</v>
      </c>
      <c r="D106" s="139" t="s">
        <v>552</v>
      </c>
      <c r="E106" s="140">
        <v>4980</v>
      </c>
      <c r="F106" s="140">
        <v>0</v>
      </c>
      <c r="G106" s="139" t="s">
        <v>484</v>
      </c>
      <c r="H106" s="139" t="s">
        <v>490</v>
      </c>
      <c r="I106" s="142">
        <v>39794</v>
      </c>
    </row>
    <row r="107" spans="2:9" ht="47.25" customHeight="1">
      <c r="B107" s="139">
        <v>98</v>
      </c>
      <c r="C107" s="139" t="s">
        <v>603</v>
      </c>
      <c r="D107" s="139" t="s">
        <v>552</v>
      </c>
      <c r="E107" s="140">
        <v>4980</v>
      </c>
      <c r="F107" s="140">
        <v>0</v>
      </c>
      <c r="G107" s="139" t="s">
        <v>484</v>
      </c>
      <c r="H107" s="139" t="s">
        <v>490</v>
      </c>
      <c r="I107" s="142">
        <v>39794</v>
      </c>
    </row>
    <row r="108" spans="2:9" ht="51.75" customHeight="1">
      <c r="B108" s="139">
        <v>99</v>
      </c>
      <c r="C108" s="139" t="s">
        <v>614</v>
      </c>
      <c r="D108" s="139" t="s">
        <v>552</v>
      </c>
      <c r="E108" s="140">
        <v>38000</v>
      </c>
      <c r="F108" s="140">
        <v>0</v>
      </c>
      <c r="G108" s="139" t="s">
        <v>484</v>
      </c>
      <c r="H108" s="139" t="s">
        <v>490</v>
      </c>
      <c r="I108" s="142">
        <v>40875</v>
      </c>
    </row>
    <row r="109" spans="2:9" ht="57" customHeight="1">
      <c r="B109" s="139">
        <v>100</v>
      </c>
      <c r="C109" s="139" t="s">
        <v>614</v>
      </c>
      <c r="D109" s="139" t="s">
        <v>552</v>
      </c>
      <c r="E109" s="140">
        <v>38000</v>
      </c>
      <c r="F109" s="140">
        <v>0</v>
      </c>
      <c r="G109" s="139" t="s">
        <v>484</v>
      </c>
      <c r="H109" s="139" t="s">
        <v>490</v>
      </c>
      <c r="I109" s="142">
        <v>40875</v>
      </c>
    </row>
    <row r="110" spans="2:9" ht="54.75" customHeight="1">
      <c r="B110" s="139">
        <v>101</v>
      </c>
      <c r="C110" s="139" t="s">
        <v>617</v>
      </c>
      <c r="D110" s="139" t="s">
        <v>552</v>
      </c>
      <c r="E110" s="140">
        <v>3087</v>
      </c>
      <c r="F110" s="140">
        <v>0</v>
      </c>
      <c r="G110" s="139" t="s">
        <v>484</v>
      </c>
      <c r="H110" s="139" t="s">
        <v>490</v>
      </c>
      <c r="I110" s="142">
        <v>39794</v>
      </c>
    </row>
    <row r="111" spans="2:9" ht="60" customHeight="1">
      <c r="B111" s="139">
        <v>102</v>
      </c>
      <c r="C111" s="139" t="s">
        <v>619</v>
      </c>
      <c r="D111" s="139" t="s">
        <v>552</v>
      </c>
      <c r="E111" s="140">
        <v>13300</v>
      </c>
      <c r="F111" s="140">
        <v>0</v>
      </c>
      <c r="G111" s="139" t="s">
        <v>484</v>
      </c>
      <c r="H111" s="139" t="s">
        <v>490</v>
      </c>
      <c r="I111" s="142">
        <v>39794</v>
      </c>
    </row>
    <row r="112" spans="2:9" ht="50.25" customHeight="1">
      <c r="B112" s="139">
        <v>103</v>
      </c>
      <c r="C112" s="139" t="s">
        <v>621</v>
      </c>
      <c r="D112" s="139" t="s">
        <v>552</v>
      </c>
      <c r="E112" s="140">
        <v>16800</v>
      </c>
      <c r="F112" s="140">
        <v>0</v>
      </c>
      <c r="G112" s="139" t="s">
        <v>484</v>
      </c>
      <c r="H112" s="139" t="s">
        <v>490</v>
      </c>
      <c r="I112" s="142">
        <v>42268</v>
      </c>
    </row>
    <row r="113" spans="2:9" ht="55.5" customHeight="1">
      <c r="B113" s="139">
        <v>104</v>
      </c>
      <c r="C113" s="139" t="s">
        <v>623</v>
      </c>
      <c r="D113" s="139" t="s">
        <v>552</v>
      </c>
      <c r="E113" s="140">
        <v>16705</v>
      </c>
      <c r="F113" s="140">
        <v>0</v>
      </c>
      <c r="G113" s="139" t="s">
        <v>484</v>
      </c>
      <c r="H113" s="139" t="s">
        <v>490</v>
      </c>
      <c r="I113" s="142">
        <v>40427</v>
      </c>
    </row>
    <row r="114" spans="2:9" ht="47.25">
      <c r="B114" s="139">
        <v>105</v>
      </c>
      <c r="C114" s="139" t="s">
        <v>625</v>
      </c>
      <c r="D114" s="139" t="s">
        <v>552</v>
      </c>
      <c r="E114" s="140">
        <v>3187.8</v>
      </c>
      <c r="F114" s="140">
        <v>0</v>
      </c>
      <c r="G114" s="139" t="s">
        <v>484</v>
      </c>
      <c r="H114" s="139" t="s">
        <v>490</v>
      </c>
      <c r="I114" s="142">
        <v>39414</v>
      </c>
    </row>
    <row r="115" spans="2:9" ht="54.75" customHeight="1">
      <c r="B115" s="139">
        <v>106</v>
      </c>
      <c r="C115" s="139" t="s">
        <v>627</v>
      </c>
      <c r="D115" s="139" t="s">
        <v>552</v>
      </c>
      <c r="E115" s="140">
        <v>4700</v>
      </c>
      <c r="F115" s="140">
        <v>0</v>
      </c>
      <c r="G115" s="139" t="s">
        <v>484</v>
      </c>
      <c r="H115" s="139" t="s">
        <v>490</v>
      </c>
      <c r="I115" s="142">
        <v>39794</v>
      </c>
    </row>
    <row r="116" spans="2:9" ht="53.25" customHeight="1">
      <c r="B116" s="139">
        <v>107</v>
      </c>
      <c r="C116" s="139" t="s">
        <v>629</v>
      </c>
      <c r="D116" s="139" t="s">
        <v>552</v>
      </c>
      <c r="E116" s="140">
        <v>3087</v>
      </c>
      <c r="F116" s="140">
        <v>0</v>
      </c>
      <c r="G116" s="139" t="s">
        <v>484</v>
      </c>
      <c r="H116" s="139" t="s">
        <v>490</v>
      </c>
      <c r="I116" s="142">
        <v>39414</v>
      </c>
    </row>
    <row r="117" spans="2:9" ht="51" customHeight="1">
      <c r="B117" s="139">
        <v>108</v>
      </c>
      <c r="C117" s="141" t="s">
        <v>631</v>
      </c>
      <c r="D117" s="139" t="s">
        <v>552</v>
      </c>
      <c r="E117" s="140">
        <v>4500</v>
      </c>
      <c r="F117" s="140">
        <v>0</v>
      </c>
      <c r="G117" s="139" t="s">
        <v>484</v>
      </c>
      <c r="H117" s="139" t="s">
        <v>490</v>
      </c>
      <c r="I117" s="142">
        <v>39794</v>
      </c>
    </row>
    <row r="118" spans="2:9" ht="54.75" customHeight="1">
      <c r="B118" s="139">
        <v>109</v>
      </c>
      <c r="C118" s="141" t="s">
        <v>633</v>
      </c>
      <c r="D118" s="139" t="s">
        <v>552</v>
      </c>
      <c r="E118" s="140">
        <v>4350</v>
      </c>
      <c r="F118" s="140">
        <v>0</v>
      </c>
      <c r="G118" s="139" t="s">
        <v>484</v>
      </c>
      <c r="H118" s="139" t="s">
        <v>490</v>
      </c>
      <c r="I118" s="142">
        <v>39794</v>
      </c>
    </row>
    <row r="119" spans="2:9" ht="50.25" customHeight="1">
      <c r="B119" s="139">
        <v>110</v>
      </c>
      <c r="C119" s="141" t="s">
        <v>635</v>
      </c>
      <c r="D119" s="139" t="s">
        <v>552</v>
      </c>
      <c r="E119" s="140">
        <v>4980</v>
      </c>
      <c r="F119" s="140">
        <v>0</v>
      </c>
      <c r="G119" s="139" t="s">
        <v>484</v>
      </c>
      <c r="H119" s="139" t="s">
        <v>490</v>
      </c>
      <c r="I119" s="142">
        <v>39794</v>
      </c>
    </row>
    <row r="120" spans="2:9" ht="49.5" customHeight="1">
      <c r="B120" s="139">
        <v>111</v>
      </c>
      <c r="C120" s="141" t="s">
        <v>639</v>
      </c>
      <c r="D120" s="139" t="s">
        <v>552</v>
      </c>
      <c r="E120" s="140">
        <v>8300</v>
      </c>
      <c r="F120" s="140">
        <v>0</v>
      </c>
      <c r="G120" s="139" t="s">
        <v>484</v>
      </c>
      <c r="H120" s="139" t="s">
        <v>490</v>
      </c>
      <c r="I120" s="142">
        <v>39794</v>
      </c>
    </row>
    <row r="121" spans="2:9" ht="47.25">
      <c r="B121" s="139">
        <v>112</v>
      </c>
      <c r="C121" s="141" t="s">
        <v>641</v>
      </c>
      <c r="D121" s="139" t="s">
        <v>552</v>
      </c>
      <c r="E121" s="140">
        <v>4700</v>
      </c>
      <c r="F121" s="140">
        <v>0</v>
      </c>
      <c r="G121" s="139" t="s">
        <v>484</v>
      </c>
      <c r="H121" s="139" t="s">
        <v>490</v>
      </c>
      <c r="I121" s="142">
        <v>39794</v>
      </c>
    </row>
    <row r="122" spans="2:9" ht="47.25">
      <c r="B122" s="139">
        <v>113</v>
      </c>
      <c r="C122" s="141" t="s">
        <v>641</v>
      </c>
      <c r="D122" s="139" t="s">
        <v>552</v>
      </c>
      <c r="E122" s="140">
        <v>4700</v>
      </c>
      <c r="F122" s="140">
        <v>0</v>
      </c>
      <c r="G122" s="139" t="s">
        <v>484</v>
      </c>
      <c r="H122" s="139" t="s">
        <v>490</v>
      </c>
      <c r="I122" s="142">
        <v>39794</v>
      </c>
    </row>
    <row r="123" spans="2:9" ht="47.25">
      <c r="B123" s="139">
        <v>114</v>
      </c>
      <c r="C123" s="141" t="s">
        <v>643</v>
      </c>
      <c r="D123" s="139" t="s">
        <v>552</v>
      </c>
      <c r="E123" s="140">
        <v>8300</v>
      </c>
      <c r="F123" s="140">
        <v>0</v>
      </c>
      <c r="G123" s="139" t="s">
        <v>484</v>
      </c>
      <c r="H123" s="139" t="s">
        <v>490</v>
      </c>
      <c r="I123" s="142">
        <v>41828</v>
      </c>
    </row>
    <row r="124" spans="2:9" ht="47.25">
      <c r="B124" s="139">
        <v>115</v>
      </c>
      <c r="C124" s="141" t="s">
        <v>646</v>
      </c>
      <c r="D124" s="139" t="s">
        <v>552</v>
      </c>
      <c r="E124" s="140">
        <v>16000</v>
      </c>
      <c r="F124" s="140">
        <v>0</v>
      </c>
      <c r="G124" s="139" t="s">
        <v>484</v>
      </c>
      <c r="H124" s="139" t="s">
        <v>490</v>
      </c>
      <c r="I124" s="142">
        <v>41834</v>
      </c>
    </row>
    <row r="125" spans="2:9" ht="47.25">
      <c r="B125" s="139">
        <v>116</v>
      </c>
      <c r="C125" s="141" t="s">
        <v>648</v>
      </c>
      <c r="D125" s="139" t="s">
        <v>552</v>
      </c>
      <c r="E125" s="140">
        <v>22780</v>
      </c>
      <c r="F125" s="140">
        <v>0</v>
      </c>
      <c r="G125" s="139" t="s">
        <v>484</v>
      </c>
      <c r="H125" s="139" t="s">
        <v>490</v>
      </c>
      <c r="I125" s="142">
        <v>41907</v>
      </c>
    </row>
    <row r="126" spans="2:9" ht="47.25">
      <c r="B126" s="139">
        <v>117</v>
      </c>
      <c r="C126" s="141" t="s">
        <v>654</v>
      </c>
      <c r="D126" s="139" t="s">
        <v>552</v>
      </c>
      <c r="E126" s="140">
        <v>17500</v>
      </c>
      <c r="F126" s="140">
        <v>0</v>
      </c>
      <c r="G126" s="139" t="s">
        <v>484</v>
      </c>
      <c r="H126" s="139" t="s">
        <v>490</v>
      </c>
      <c r="I126" s="142">
        <v>41936</v>
      </c>
    </row>
    <row r="127" spans="2:9" ht="47.25">
      <c r="B127" s="139">
        <v>118</v>
      </c>
      <c r="C127" s="141" t="s">
        <v>656</v>
      </c>
      <c r="D127" s="139" t="s">
        <v>552</v>
      </c>
      <c r="E127" s="140">
        <v>10885</v>
      </c>
      <c r="F127" s="140">
        <v>0</v>
      </c>
      <c r="G127" s="139" t="s">
        <v>484</v>
      </c>
      <c r="H127" s="139" t="s">
        <v>490</v>
      </c>
      <c r="I127" s="142">
        <v>42004</v>
      </c>
    </row>
    <row r="128" spans="2:9" ht="47.25">
      <c r="B128" s="139">
        <v>119</v>
      </c>
      <c r="C128" s="141" t="s">
        <v>680</v>
      </c>
      <c r="D128" s="139" t="s">
        <v>552</v>
      </c>
      <c r="E128" s="140">
        <v>21190</v>
      </c>
      <c r="F128" s="140">
        <v>0</v>
      </c>
      <c r="G128" s="139" t="s">
        <v>484</v>
      </c>
      <c r="H128" s="139" t="s">
        <v>681</v>
      </c>
      <c r="I128" s="142">
        <v>42836</v>
      </c>
    </row>
    <row r="129" spans="2:9" ht="96" customHeight="1">
      <c r="B129" s="139">
        <v>120</v>
      </c>
      <c r="C129" s="141" t="s">
        <v>683</v>
      </c>
      <c r="D129" s="139" t="s">
        <v>552</v>
      </c>
      <c r="E129" s="140">
        <v>43365</v>
      </c>
      <c r="F129" s="140">
        <v>0</v>
      </c>
      <c r="G129" s="139" t="s">
        <v>484</v>
      </c>
      <c r="H129" s="139" t="s">
        <v>681</v>
      </c>
      <c r="I129" s="142">
        <v>43069</v>
      </c>
    </row>
    <row r="130" spans="2:9" ht="81" customHeight="1">
      <c r="B130" s="139">
        <v>121</v>
      </c>
      <c r="C130" s="141" t="s">
        <v>685</v>
      </c>
      <c r="D130" s="139" t="s">
        <v>552</v>
      </c>
      <c r="E130" s="140">
        <v>44450</v>
      </c>
      <c r="F130" s="140">
        <v>0</v>
      </c>
      <c r="G130" s="139" t="s">
        <v>484</v>
      </c>
      <c r="H130" s="139" t="s">
        <v>681</v>
      </c>
      <c r="I130" s="142">
        <v>43048</v>
      </c>
    </row>
    <row r="131" spans="2:9" ht="50.25" customHeight="1">
      <c r="B131" s="139">
        <v>122</v>
      </c>
      <c r="C131" s="141" t="s">
        <v>685</v>
      </c>
      <c r="D131" s="139" t="s">
        <v>552</v>
      </c>
      <c r="E131" s="140">
        <v>34475</v>
      </c>
      <c r="F131" s="140">
        <v>0</v>
      </c>
      <c r="G131" s="139" t="s">
        <v>484</v>
      </c>
      <c r="H131" s="139" t="s">
        <v>681</v>
      </c>
      <c r="I131" s="142">
        <v>43048</v>
      </c>
    </row>
    <row r="132" spans="2:9" ht="78" customHeight="1">
      <c r="B132" s="139">
        <v>123</v>
      </c>
      <c r="C132" s="141" t="s">
        <v>683</v>
      </c>
      <c r="D132" s="139" t="s">
        <v>552</v>
      </c>
      <c r="E132" s="140">
        <v>43365</v>
      </c>
      <c r="F132" s="140">
        <v>0</v>
      </c>
      <c r="G132" s="139" t="s">
        <v>484</v>
      </c>
      <c r="H132" s="139" t="s">
        <v>681</v>
      </c>
      <c r="I132" s="142">
        <v>43069</v>
      </c>
    </row>
    <row r="133" spans="2:9" ht="57.75" customHeight="1">
      <c r="B133" s="139">
        <v>124</v>
      </c>
      <c r="C133" s="141" t="s">
        <v>689</v>
      </c>
      <c r="D133" s="139" t="s">
        <v>552</v>
      </c>
      <c r="E133" s="140">
        <v>11780</v>
      </c>
      <c r="F133" s="140">
        <v>0</v>
      </c>
      <c r="G133" s="139" t="s">
        <v>484</v>
      </c>
      <c r="H133" s="139" t="s">
        <v>681</v>
      </c>
      <c r="I133" s="142">
        <v>42836</v>
      </c>
    </row>
    <row r="134" spans="2:9" ht="63">
      <c r="B134" s="139">
        <v>125</v>
      </c>
      <c r="C134" s="141" t="s">
        <v>691</v>
      </c>
      <c r="D134" s="139" t="s">
        <v>552</v>
      </c>
      <c r="E134" s="140">
        <v>85903</v>
      </c>
      <c r="F134" s="140">
        <v>0</v>
      </c>
      <c r="G134" s="139" t="s">
        <v>484</v>
      </c>
      <c r="H134" s="139" t="s">
        <v>681</v>
      </c>
      <c r="I134" s="142">
        <v>43081</v>
      </c>
    </row>
    <row r="135" spans="2:9" ht="63">
      <c r="B135" s="139">
        <v>126</v>
      </c>
      <c r="C135" s="141" t="s">
        <v>1906</v>
      </c>
      <c r="D135" s="139" t="s">
        <v>1907</v>
      </c>
      <c r="E135" s="140">
        <v>45800</v>
      </c>
      <c r="F135" s="140">
        <v>0</v>
      </c>
      <c r="G135" s="139" t="s">
        <v>484</v>
      </c>
      <c r="H135" s="139" t="s">
        <v>681</v>
      </c>
      <c r="I135" s="142">
        <v>44978</v>
      </c>
    </row>
    <row r="136" spans="2:9" ht="49.5" customHeight="1">
      <c r="B136" s="139">
        <v>127</v>
      </c>
      <c r="C136" s="141" t="s">
        <v>695</v>
      </c>
      <c r="D136" s="139" t="s">
        <v>552</v>
      </c>
      <c r="E136" s="140">
        <v>7000</v>
      </c>
      <c r="F136" s="140">
        <v>0</v>
      </c>
      <c r="G136" s="139" t="s">
        <v>484</v>
      </c>
      <c r="H136" s="139" t="s">
        <v>681</v>
      </c>
      <c r="I136" s="142">
        <v>43087</v>
      </c>
    </row>
    <row r="137" spans="2:9" ht="47.25">
      <c r="B137" s="139">
        <v>128</v>
      </c>
      <c r="C137" s="141" t="s">
        <v>697</v>
      </c>
      <c r="D137" s="139" t="s">
        <v>552</v>
      </c>
      <c r="E137" s="140">
        <v>8000</v>
      </c>
      <c r="F137" s="140">
        <v>0</v>
      </c>
      <c r="G137" s="139" t="s">
        <v>484</v>
      </c>
      <c r="H137" s="139" t="s">
        <v>681</v>
      </c>
      <c r="I137" s="142">
        <v>43087</v>
      </c>
    </row>
    <row r="138" spans="2:9" ht="47.25">
      <c r="B138" s="139">
        <v>129</v>
      </c>
      <c r="C138" s="141" t="s">
        <v>699</v>
      </c>
      <c r="D138" s="139" t="s">
        <v>552</v>
      </c>
      <c r="E138" s="140">
        <v>12900</v>
      </c>
      <c r="F138" s="140">
        <v>0</v>
      </c>
      <c r="G138" s="139" t="s">
        <v>484</v>
      </c>
      <c r="H138" s="139" t="s">
        <v>681</v>
      </c>
      <c r="I138" s="142">
        <v>43069</v>
      </c>
    </row>
    <row r="139" spans="2:9" ht="47.25">
      <c r="B139" s="139">
        <v>130</v>
      </c>
      <c r="C139" s="141" t="s">
        <v>631</v>
      </c>
      <c r="D139" s="139" t="s">
        <v>552</v>
      </c>
      <c r="E139" s="140">
        <v>4200</v>
      </c>
      <c r="F139" s="140">
        <v>0</v>
      </c>
      <c r="G139" s="139" t="s">
        <v>484</v>
      </c>
      <c r="H139" s="139" t="s">
        <v>681</v>
      </c>
      <c r="I139" s="142">
        <v>43069</v>
      </c>
    </row>
    <row r="140" spans="2:9" ht="47.25">
      <c r="B140" s="139">
        <v>131</v>
      </c>
      <c r="C140" s="141" t="s">
        <v>702</v>
      </c>
      <c r="D140" s="139" t="s">
        <v>552</v>
      </c>
      <c r="E140" s="140">
        <v>5300</v>
      </c>
      <c r="F140" s="140">
        <v>0</v>
      </c>
      <c r="G140" s="139" t="s">
        <v>484</v>
      </c>
      <c r="H140" s="139" t="s">
        <v>681</v>
      </c>
      <c r="I140" s="142">
        <v>43069</v>
      </c>
    </row>
    <row r="141" spans="2:9" ht="47.25">
      <c r="B141" s="139">
        <v>132</v>
      </c>
      <c r="C141" s="141" t="s">
        <v>1491</v>
      </c>
      <c r="D141" s="139" t="s">
        <v>1492</v>
      </c>
      <c r="E141" s="140" t="s">
        <v>1493</v>
      </c>
      <c r="F141" s="140">
        <v>0</v>
      </c>
      <c r="G141" s="139" t="s">
        <v>484</v>
      </c>
      <c r="H141" s="139" t="s">
        <v>681</v>
      </c>
      <c r="I141" s="142" t="s">
        <v>1494</v>
      </c>
    </row>
    <row r="142" spans="2:9" ht="47.25">
      <c r="B142" s="139">
        <v>133</v>
      </c>
      <c r="C142" s="141" t="s">
        <v>704</v>
      </c>
      <c r="D142" s="139" t="s">
        <v>552</v>
      </c>
      <c r="E142" s="140">
        <v>3900</v>
      </c>
      <c r="F142" s="140">
        <v>0</v>
      </c>
      <c r="G142" s="139" t="s">
        <v>484</v>
      </c>
      <c r="H142" s="139" t="s">
        <v>681</v>
      </c>
      <c r="I142" s="142">
        <v>43069</v>
      </c>
    </row>
    <row r="143" spans="2:9" ht="47.25">
      <c r="B143" s="139">
        <v>134</v>
      </c>
      <c r="C143" s="141" t="s">
        <v>631</v>
      </c>
      <c r="D143" s="139" t="s">
        <v>552</v>
      </c>
      <c r="E143" s="140">
        <v>4200</v>
      </c>
      <c r="F143" s="140">
        <v>0</v>
      </c>
      <c r="G143" s="139" t="s">
        <v>484</v>
      </c>
      <c r="H143" s="139" t="s">
        <v>681</v>
      </c>
      <c r="I143" s="142">
        <v>43069</v>
      </c>
    </row>
    <row r="144" spans="2:9" ht="47.25">
      <c r="B144" s="139">
        <v>135</v>
      </c>
      <c r="C144" s="141" t="s">
        <v>707</v>
      </c>
      <c r="D144" s="139" t="s">
        <v>552</v>
      </c>
      <c r="E144" s="140">
        <v>3300</v>
      </c>
      <c r="F144" s="140">
        <v>0</v>
      </c>
      <c r="G144" s="139" t="s">
        <v>484</v>
      </c>
      <c r="H144" s="139" t="s">
        <v>681</v>
      </c>
      <c r="I144" s="142">
        <v>43069</v>
      </c>
    </row>
    <row r="145" spans="2:9" ht="47.25">
      <c r="B145" s="139">
        <v>136</v>
      </c>
      <c r="C145" s="141" t="s">
        <v>707</v>
      </c>
      <c r="D145" s="139" t="s">
        <v>552</v>
      </c>
      <c r="E145" s="140">
        <v>3300</v>
      </c>
      <c r="F145" s="140">
        <v>0</v>
      </c>
      <c r="G145" s="139" t="s">
        <v>484</v>
      </c>
      <c r="H145" s="139" t="s">
        <v>681</v>
      </c>
      <c r="I145" s="142">
        <v>43069</v>
      </c>
    </row>
    <row r="146" spans="2:9" ht="47.25">
      <c r="B146" s="139">
        <v>137</v>
      </c>
      <c r="C146" s="141" t="s">
        <v>725</v>
      </c>
      <c r="D146" s="139" t="s">
        <v>728</v>
      </c>
      <c r="E146" s="140">
        <v>70000</v>
      </c>
      <c r="F146" s="140">
        <v>0</v>
      </c>
      <c r="G146" s="139" t="s">
        <v>484</v>
      </c>
      <c r="H146" s="139" t="s">
        <v>681</v>
      </c>
      <c r="I146" s="142">
        <v>43069</v>
      </c>
    </row>
    <row r="147" spans="2:9" ht="47.25">
      <c r="B147" s="139">
        <v>138</v>
      </c>
      <c r="C147" s="141" t="s">
        <v>725</v>
      </c>
      <c r="D147" s="139" t="s">
        <v>180</v>
      </c>
      <c r="E147" s="140">
        <v>70000</v>
      </c>
      <c r="F147" s="140">
        <v>0</v>
      </c>
      <c r="G147" s="139" t="s">
        <v>484</v>
      </c>
      <c r="H147" s="139" t="s">
        <v>681</v>
      </c>
      <c r="I147" s="142">
        <v>43069</v>
      </c>
    </row>
    <row r="148" spans="2:9" ht="47.25">
      <c r="B148" s="139">
        <v>139</v>
      </c>
      <c r="C148" s="141" t="s">
        <v>731</v>
      </c>
      <c r="D148" s="139" t="s">
        <v>214</v>
      </c>
      <c r="E148" s="140">
        <v>8000</v>
      </c>
      <c r="F148" s="140">
        <v>0</v>
      </c>
      <c r="G148" s="139" t="s">
        <v>484</v>
      </c>
      <c r="H148" s="139" t="s">
        <v>681</v>
      </c>
      <c r="I148" s="142">
        <v>43069</v>
      </c>
    </row>
    <row r="149" spans="2:9" ht="47.25">
      <c r="B149" s="139">
        <v>140</v>
      </c>
      <c r="C149" s="141" t="s">
        <v>731</v>
      </c>
      <c r="D149" s="139" t="s">
        <v>214</v>
      </c>
      <c r="E149" s="140">
        <v>8000</v>
      </c>
      <c r="F149" s="140">
        <v>0</v>
      </c>
      <c r="G149" s="139" t="s">
        <v>484</v>
      </c>
      <c r="H149" s="139" t="s">
        <v>681</v>
      </c>
      <c r="I149" s="142">
        <v>43069</v>
      </c>
    </row>
    <row r="150" spans="2:9" ht="47.25">
      <c r="B150" s="139">
        <v>141</v>
      </c>
      <c r="C150" s="141" t="s">
        <v>731</v>
      </c>
      <c r="D150" s="139" t="s">
        <v>214</v>
      </c>
      <c r="E150" s="140">
        <v>8000</v>
      </c>
      <c r="F150" s="140">
        <v>0</v>
      </c>
      <c r="G150" s="139" t="s">
        <v>484</v>
      </c>
      <c r="H150" s="139" t="s">
        <v>681</v>
      </c>
      <c r="I150" s="142">
        <v>43069</v>
      </c>
    </row>
    <row r="151" spans="2:9" ht="47.25">
      <c r="B151" s="139">
        <v>142</v>
      </c>
      <c r="C151" s="141" t="s">
        <v>731</v>
      </c>
      <c r="D151" s="139" t="s">
        <v>214</v>
      </c>
      <c r="E151" s="140">
        <v>8000</v>
      </c>
      <c r="F151" s="140">
        <v>0</v>
      </c>
      <c r="G151" s="139" t="s">
        <v>484</v>
      </c>
      <c r="H151" s="139" t="s">
        <v>681</v>
      </c>
      <c r="I151" s="142">
        <v>43069</v>
      </c>
    </row>
    <row r="152" spans="2:9" ht="47.25">
      <c r="B152" s="139">
        <v>143</v>
      </c>
      <c r="C152" s="141" t="s">
        <v>731</v>
      </c>
      <c r="D152" s="139" t="s">
        <v>214</v>
      </c>
      <c r="E152" s="140">
        <v>8000</v>
      </c>
      <c r="F152" s="140">
        <v>0</v>
      </c>
      <c r="G152" s="139" t="s">
        <v>484</v>
      </c>
      <c r="H152" s="139" t="s">
        <v>681</v>
      </c>
      <c r="I152" s="142">
        <v>43069</v>
      </c>
    </row>
    <row r="153" spans="2:9" ht="47.25">
      <c r="B153" s="139">
        <v>144</v>
      </c>
      <c r="C153" s="141" t="s">
        <v>731</v>
      </c>
      <c r="D153" s="139" t="s">
        <v>214</v>
      </c>
      <c r="E153" s="140">
        <v>8000</v>
      </c>
      <c r="F153" s="140">
        <v>0</v>
      </c>
      <c r="G153" s="139" t="s">
        <v>484</v>
      </c>
      <c r="H153" s="139" t="s">
        <v>681</v>
      </c>
      <c r="I153" s="142">
        <v>43069</v>
      </c>
    </row>
    <row r="154" spans="2:9" ht="47.25">
      <c r="B154" s="139">
        <v>145</v>
      </c>
      <c r="C154" s="141" t="s">
        <v>731</v>
      </c>
      <c r="D154" s="139" t="s">
        <v>214</v>
      </c>
      <c r="E154" s="140">
        <v>8000</v>
      </c>
      <c r="F154" s="140">
        <v>0</v>
      </c>
      <c r="G154" s="139" t="s">
        <v>484</v>
      </c>
      <c r="H154" s="139" t="s">
        <v>681</v>
      </c>
      <c r="I154" s="142">
        <v>43069</v>
      </c>
    </row>
    <row r="155" spans="2:9" ht="47.25">
      <c r="B155" s="139">
        <v>146</v>
      </c>
      <c r="C155" s="141" t="s">
        <v>754</v>
      </c>
      <c r="D155" s="139" t="s">
        <v>358</v>
      </c>
      <c r="E155" s="140">
        <v>26000</v>
      </c>
      <c r="F155" s="140">
        <v>0</v>
      </c>
      <c r="G155" s="139" t="s">
        <v>484</v>
      </c>
      <c r="H155" s="139" t="s">
        <v>681</v>
      </c>
      <c r="I155" s="142">
        <v>43069</v>
      </c>
    </row>
    <row r="156" spans="2:9" ht="47.25">
      <c r="B156" s="139">
        <v>147</v>
      </c>
      <c r="C156" s="141" t="s">
        <v>756</v>
      </c>
      <c r="D156" s="139" t="s">
        <v>552</v>
      </c>
      <c r="E156" s="140">
        <v>21990</v>
      </c>
      <c r="F156" s="140">
        <v>0</v>
      </c>
      <c r="G156" s="139" t="s">
        <v>484</v>
      </c>
      <c r="H156" s="139" t="s">
        <v>681</v>
      </c>
      <c r="I156" s="142">
        <v>43150</v>
      </c>
    </row>
    <row r="157" spans="2:9" ht="52.5" customHeight="1">
      <c r="B157" s="139">
        <v>148</v>
      </c>
      <c r="C157" s="141" t="s">
        <v>758</v>
      </c>
      <c r="D157" s="139" t="s">
        <v>552</v>
      </c>
      <c r="E157" s="140">
        <v>45363.83</v>
      </c>
      <c r="F157" s="140">
        <v>0</v>
      </c>
      <c r="G157" s="139" t="s">
        <v>484</v>
      </c>
      <c r="H157" s="139" t="s">
        <v>681</v>
      </c>
      <c r="I157" s="142">
        <v>43248</v>
      </c>
    </row>
    <row r="158" spans="2:9" ht="48" customHeight="1">
      <c r="B158" s="139">
        <v>149</v>
      </c>
      <c r="C158" s="141" t="s">
        <v>764</v>
      </c>
      <c r="D158" s="139" t="s">
        <v>387</v>
      </c>
      <c r="E158" s="140">
        <v>48660</v>
      </c>
      <c r="F158" s="140">
        <v>0</v>
      </c>
      <c r="G158" s="139" t="s">
        <v>484</v>
      </c>
      <c r="H158" s="139" t="s">
        <v>681</v>
      </c>
      <c r="I158" s="139" t="s">
        <v>765</v>
      </c>
    </row>
    <row r="159" spans="2:9" ht="51.75" customHeight="1">
      <c r="B159" s="139">
        <v>150</v>
      </c>
      <c r="C159" s="156" t="s">
        <v>767</v>
      </c>
      <c r="D159" s="139" t="s">
        <v>387</v>
      </c>
      <c r="E159" s="140">
        <v>27900</v>
      </c>
      <c r="F159" s="140">
        <v>0</v>
      </c>
      <c r="G159" s="139" t="s">
        <v>484</v>
      </c>
      <c r="H159" s="139" t="s">
        <v>681</v>
      </c>
      <c r="I159" s="139" t="s">
        <v>765</v>
      </c>
    </row>
    <row r="160" spans="2:9" ht="47.25">
      <c r="B160" s="139">
        <v>151</v>
      </c>
      <c r="C160" s="141" t="s">
        <v>769</v>
      </c>
      <c r="D160" s="139" t="s">
        <v>387</v>
      </c>
      <c r="E160" s="140">
        <v>27800</v>
      </c>
      <c r="F160" s="140">
        <v>0</v>
      </c>
      <c r="G160" s="139" t="s">
        <v>484</v>
      </c>
      <c r="H160" s="139" t="s">
        <v>681</v>
      </c>
      <c r="I160" s="139" t="s">
        <v>765</v>
      </c>
    </row>
    <row r="161" spans="2:9" ht="47.25">
      <c r="B161" s="139">
        <v>152</v>
      </c>
      <c r="C161" s="141" t="s">
        <v>771</v>
      </c>
      <c r="D161" s="139" t="s">
        <v>387</v>
      </c>
      <c r="E161" s="140">
        <v>24900</v>
      </c>
      <c r="F161" s="140">
        <v>0</v>
      </c>
      <c r="G161" s="139" t="s">
        <v>484</v>
      </c>
      <c r="H161" s="139" t="s">
        <v>681</v>
      </c>
      <c r="I161" s="139" t="s">
        <v>765</v>
      </c>
    </row>
    <row r="162" spans="2:9" ht="47.25">
      <c r="B162" s="139">
        <v>153</v>
      </c>
      <c r="C162" s="156" t="s">
        <v>773</v>
      </c>
      <c r="D162" s="139" t="s">
        <v>387</v>
      </c>
      <c r="E162" s="140">
        <v>23300</v>
      </c>
      <c r="F162" s="140">
        <v>0</v>
      </c>
      <c r="G162" s="139" t="s">
        <v>484</v>
      </c>
      <c r="H162" s="139" t="s">
        <v>681</v>
      </c>
      <c r="I162" s="139" t="s">
        <v>765</v>
      </c>
    </row>
    <row r="163" spans="2:9" ht="47.25">
      <c r="B163" s="139">
        <v>154</v>
      </c>
      <c r="C163" s="141" t="s">
        <v>775</v>
      </c>
      <c r="D163" s="139" t="s">
        <v>387</v>
      </c>
      <c r="E163" s="140">
        <v>19800</v>
      </c>
      <c r="F163" s="140">
        <v>0</v>
      </c>
      <c r="G163" s="139" t="s">
        <v>484</v>
      </c>
      <c r="H163" s="139" t="s">
        <v>681</v>
      </c>
      <c r="I163" s="139" t="s">
        <v>765</v>
      </c>
    </row>
    <row r="164" spans="2:9" ht="47.25">
      <c r="B164" s="139">
        <v>155</v>
      </c>
      <c r="C164" s="141" t="s">
        <v>777</v>
      </c>
      <c r="D164" s="139" t="s">
        <v>387</v>
      </c>
      <c r="E164" s="140">
        <v>17100</v>
      </c>
      <c r="F164" s="140">
        <v>0</v>
      </c>
      <c r="G164" s="139" t="s">
        <v>484</v>
      </c>
      <c r="H164" s="139" t="s">
        <v>681</v>
      </c>
      <c r="I164" s="139" t="s">
        <v>765</v>
      </c>
    </row>
    <row r="165" spans="2:9" ht="47.25">
      <c r="B165" s="139">
        <v>156</v>
      </c>
      <c r="C165" s="141" t="s">
        <v>779</v>
      </c>
      <c r="D165" s="139" t="s">
        <v>387</v>
      </c>
      <c r="E165" s="140">
        <v>36400</v>
      </c>
      <c r="F165" s="140">
        <v>0</v>
      </c>
      <c r="G165" s="139" t="s">
        <v>484</v>
      </c>
      <c r="H165" s="139" t="s">
        <v>681</v>
      </c>
      <c r="I165" s="139" t="s">
        <v>765</v>
      </c>
    </row>
    <row r="166" spans="2:9" ht="47.25">
      <c r="B166" s="139">
        <v>157</v>
      </c>
      <c r="C166" s="141" t="s">
        <v>781</v>
      </c>
      <c r="D166" s="139" t="s">
        <v>387</v>
      </c>
      <c r="E166" s="140">
        <v>19800</v>
      </c>
      <c r="F166" s="140">
        <v>0</v>
      </c>
      <c r="G166" s="139" t="s">
        <v>484</v>
      </c>
      <c r="H166" s="139" t="s">
        <v>681</v>
      </c>
      <c r="I166" s="139" t="s">
        <v>765</v>
      </c>
    </row>
    <row r="167" spans="2:9" ht="47.25">
      <c r="B167" s="139">
        <v>158</v>
      </c>
      <c r="C167" s="141" t="s">
        <v>787</v>
      </c>
      <c r="D167" s="139" t="s">
        <v>387</v>
      </c>
      <c r="E167" s="140">
        <v>7200</v>
      </c>
      <c r="F167" s="140">
        <v>0</v>
      </c>
      <c r="G167" s="139" t="s">
        <v>484</v>
      </c>
      <c r="H167" s="139" t="s">
        <v>681</v>
      </c>
      <c r="I167" s="139" t="s">
        <v>765</v>
      </c>
    </row>
    <row r="168" spans="2:9" ht="47.25">
      <c r="B168" s="139">
        <v>159</v>
      </c>
      <c r="C168" s="156" t="s">
        <v>1071</v>
      </c>
      <c r="D168" s="139" t="s">
        <v>790</v>
      </c>
      <c r="E168" s="140">
        <v>25144</v>
      </c>
      <c r="F168" s="140">
        <v>0</v>
      </c>
      <c r="G168" s="139" t="s">
        <v>484</v>
      </c>
      <c r="H168" s="139" t="s">
        <v>681</v>
      </c>
      <c r="I168" s="139" t="s">
        <v>1072</v>
      </c>
    </row>
    <row r="169" spans="2:9" ht="47.25">
      <c r="B169" s="139">
        <v>160</v>
      </c>
      <c r="C169" s="156" t="s">
        <v>1071</v>
      </c>
      <c r="D169" s="139" t="s">
        <v>790</v>
      </c>
      <c r="E169" s="140">
        <v>25144</v>
      </c>
      <c r="F169" s="140">
        <v>0</v>
      </c>
      <c r="G169" s="139" t="s">
        <v>484</v>
      </c>
      <c r="H169" s="139" t="s">
        <v>681</v>
      </c>
      <c r="I169" s="139" t="s">
        <v>1072</v>
      </c>
    </row>
    <row r="170" spans="2:9" ht="47.25">
      <c r="B170" s="139">
        <v>161</v>
      </c>
      <c r="C170" s="156" t="s">
        <v>1071</v>
      </c>
      <c r="D170" s="139" t="s">
        <v>790</v>
      </c>
      <c r="E170" s="140">
        <v>25144</v>
      </c>
      <c r="F170" s="140">
        <v>0</v>
      </c>
      <c r="G170" s="139" t="s">
        <v>484</v>
      </c>
      <c r="H170" s="139" t="s">
        <v>681</v>
      </c>
      <c r="I170" s="139" t="s">
        <v>1072</v>
      </c>
    </row>
    <row r="171" spans="2:9" ht="47.25">
      <c r="B171" s="139">
        <v>162</v>
      </c>
      <c r="C171" s="156" t="s">
        <v>1071</v>
      </c>
      <c r="D171" s="139" t="s">
        <v>790</v>
      </c>
      <c r="E171" s="140">
        <v>25144</v>
      </c>
      <c r="F171" s="140">
        <v>0</v>
      </c>
      <c r="G171" s="139" t="s">
        <v>484</v>
      </c>
      <c r="H171" s="139" t="s">
        <v>681</v>
      </c>
      <c r="I171" s="139" t="s">
        <v>1072</v>
      </c>
    </row>
    <row r="172" spans="2:9" ht="47.25">
      <c r="B172" s="139">
        <v>163</v>
      </c>
      <c r="C172" s="156" t="s">
        <v>1071</v>
      </c>
      <c r="D172" s="139" t="s">
        <v>790</v>
      </c>
      <c r="E172" s="140">
        <v>25144</v>
      </c>
      <c r="F172" s="140">
        <v>0</v>
      </c>
      <c r="G172" s="139" t="s">
        <v>484</v>
      </c>
      <c r="H172" s="139" t="s">
        <v>681</v>
      </c>
      <c r="I172" s="139" t="s">
        <v>1072</v>
      </c>
    </row>
    <row r="173" spans="2:9" ht="47.25">
      <c r="B173" s="139">
        <v>164</v>
      </c>
      <c r="C173" s="156" t="s">
        <v>1071</v>
      </c>
      <c r="D173" s="139" t="s">
        <v>790</v>
      </c>
      <c r="E173" s="140">
        <v>25144</v>
      </c>
      <c r="F173" s="140">
        <v>0</v>
      </c>
      <c r="G173" s="139" t="s">
        <v>484</v>
      </c>
      <c r="H173" s="139" t="s">
        <v>681</v>
      </c>
      <c r="I173" s="139" t="s">
        <v>1072</v>
      </c>
    </row>
    <row r="174" spans="2:9" ht="47.25">
      <c r="B174" s="139">
        <v>165</v>
      </c>
      <c r="C174" s="156" t="s">
        <v>1073</v>
      </c>
      <c r="D174" s="139" t="s">
        <v>790</v>
      </c>
      <c r="E174" s="140">
        <v>16049</v>
      </c>
      <c r="F174" s="140">
        <v>0</v>
      </c>
      <c r="G174" s="139" t="s">
        <v>484</v>
      </c>
      <c r="H174" s="139" t="s">
        <v>681</v>
      </c>
      <c r="I174" s="139" t="s">
        <v>1072</v>
      </c>
    </row>
    <row r="175" spans="2:9" ht="47.25">
      <c r="B175" s="139">
        <v>166</v>
      </c>
      <c r="C175" s="156" t="s">
        <v>1073</v>
      </c>
      <c r="D175" s="139" t="s">
        <v>790</v>
      </c>
      <c r="E175" s="140">
        <v>16049</v>
      </c>
      <c r="F175" s="140">
        <v>0</v>
      </c>
      <c r="G175" s="139" t="s">
        <v>484</v>
      </c>
      <c r="H175" s="139" t="s">
        <v>681</v>
      </c>
      <c r="I175" s="139" t="s">
        <v>1072</v>
      </c>
    </row>
    <row r="176" spans="2:9" ht="47.25">
      <c r="B176" s="139">
        <v>167</v>
      </c>
      <c r="C176" s="156" t="s">
        <v>1073</v>
      </c>
      <c r="D176" s="139" t="s">
        <v>790</v>
      </c>
      <c r="E176" s="140">
        <v>16049</v>
      </c>
      <c r="F176" s="140">
        <v>0</v>
      </c>
      <c r="G176" s="139" t="s">
        <v>484</v>
      </c>
      <c r="H176" s="139" t="s">
        <v>681</v>
      </c>
      <c r="I176" s="139" t="s">
        <v>1072</v>
      </c>
    </row>
    <row r="177" spans="2:9" ht="47.25">
      <c r="B177" s="139">
        <v>168</v>
      </c>
      <c r="C177" s="156" t="s">
        <v>1073</v>
      </c>
      <c r="D177" s="139" t="s">
        <v>790</v>
      </c>
      <c r="E177" s="140">
        <v>16049</v>
      </c>
      <c r="F177" s="140">
        <v>0</v>
      </c>
      <c r="G177" s="139" t="s">
        <v>484</v>
      </c>
      <c r="H177" s="139" t="s">
        <v>681</v>
      </c>
      <c r="I177" s="139" t="s">
        <v>1072</v>
      </c>
    </row>
    <row r="178" spans="2:9" ht="47.25">
      <c r="B178" s="139">
        <v>169</v>
      </c>
      <c r="C178" s="156" t="s">
        <v>1073</v>
      </c>
      <c r="D178" s="139" t="s">
        <v>790</v>
      </c>
      <c r="E178" s="140">
        <v>16049</v>
      </c>
      <c r="F178" s="140">
        <v>0</v>
      </c>
      <c r="G178" s="139" t="s">
        <v>484</v>
      </c>
      <c r="H178" s="139" t="s">
        <v>681</v>
      </c>
      <c r="I178" s="139" t="s">
        <v>1072</v>
      </c>
    </row>
    <row r="179" spans="2:9" ht="47.25">
      <c r="B179" s="139">
        <v>170</v>
      </c>
      <c r="C179" s="156" t="s">
        <v>1073</v>
      </c>
      <c r="D179" s="139" t="s">
        <v>790</v>
      </c>
      <c r="E179" s="140">
        <v>16049</v>
      </c>
      <c r="F179" s="140">
        <v>0</v>
      </c>
      <c r="G179" s="139" t="s">
        <v>484</v>
      </c>
      <c r="H179" s="139" t="s">
        <v>681</v>
      </c>
      <c r="I179" s="139" t="s">
        <v>1072</v>
      </c>
    </row>
    <row r="180" spans="2:9" ht="47.25">
      <c r="B180" s="139">
        <v>171</v>
      </c>
      <c r="C180" s="156" t="s">
        <v>1073</v>
      </c>
      <c r="D180" s="139" t="s">
        <v>790</v>
      </c>
      <c r="E180" s="140">
        <v>16049</v>
      </c>
      <c r="F180" s="140">
        <v>0</v>
      </c>
      <c r="G180" s="139" t="s">
        <v>484</v>
      </c>
      <c r="H180" s="139" t="s">
        <v>681</v>
      </c>
      <c r="I180" s="139" t="s">
        <v>1072</v>
      </c>
    </row>
    <row r="181" spans="2:9" ht="47.25">
      <c r="B181" s="139">
        <v>172</v>
      </c>
      <c r="C181" s="156" t="s">
        <v>1073</v>
      </c>
      <c r="D181" s="139" t="s">
        <v>790</v>
      </c>
      <c r="E181" s="140">
        <v>16049</v>
      </c>
      <c r="F181" s="140">
        <v>0</v>
      </c>
      <c r="G181" s="139" t="s">
        <v>484</v>
      </c>
      <c r="H181" s="139" t="s">
        <v>681</v>
      </c>
      <c r="I181" s="139" t="s">
        <v>1072</v>
      </c>
    </row>
    <row r="182" spans="2:9" ht="47.25">
      <c r="B182" s="139">
        <v>173</v>
      </c>
      <c r="C182" s="156" t="s">
        <v>1073</v>
      </c>
      <c r="D182" s="139" t="s">
        <v>790</v>
      </c>
      <c r="E182" s="140">
        <v>16049</v>
      </c>
      <c r="F182" s="140">
        <v>0</v>
      </c>
      <c r="G182" s="139" t="s">
        <v>484</v>
      </c>
      <c r="H182" s="139" t="s">
        <v>681</v>
      </c>
      <c r="I182" s="139" t="s">
        <v>1072</v>
      </c>
    </row>
    <row r="183" spans="2:9" ht="47.25">
      <c r="B183" s="139">
        <v>174</v>
      </c>
      <c r="C183" s="156" t="s">
        <v>1073</v>
      </c>
      <c r="D183" s="139" t="s">
        <v>790</v>
      </c>
      <c r="E183" s="140">
        <v>16049</v>
      </c>
      <c r="F183" s="140">
        <v>0</v>
      </c>
      <c r="G183" s="139" t="s">
        <v>484</v>
      </c>
      <c r="H183" s="139" t="s">
        <v>681</v>
      </c>
      <c r="I183" s="139" t="s">
        <v>1072</v>
      </c>
    </row>
    <row r="184" spans="2:9" ht="47.25">
      <c r="B184" s="139">
        <v>175</v>
      </c>
      <c r="C184" s="156" t="s">
        <v>1073</v>
      </c>
      <c r="D184" s="139" t="s">
        <v>790</v>
      </c>
      <c r="E184" s="140">
        <v>16049</v>
      </c>
      <c r="F184" s="140">
        <v>0</v>
      </c>
      <c r="G184" s="139" t="s">
        <v>484</v>
      </c>
      <c r="H184" s="139" t="s">
        <v>681</v>
      </c>
      <c r="I184" s="139" t="s">
        <v>1072</v>
      </c>
    </row>
    <row r="185" spans="2:9" ht="47.25">
      <c r="B185" s="139">
        <v>176</v>
      </c>
      <c r="C185" s="156" t="s">
        <v>1073</v>
      </c>
      <c r="D185" s="139" t="s">
        <v>790</v>
      </c>
      <c r="E185" s="140">
        <v>16049</v>
      </c>
      <c r="F185" s="140">
        <v>0</v>
      </c>
      <c r="G185" s="139" t="s">
        <v>484</v>
      </c>
      <c r="H185" s="139" t="s">
        <v>681</v>
      </c>
      <c r="I185" s="139" t="s">
        <v>1072</v>
      </c>
    </row>
    <row r="186" spans="2:9" ht="47.25">
      <c r="B186" s="139">
        <v>177</v>
      </c>
      <c r="C186" s="156" t="s">
        <v>1073</v>
      </c>
      <c r="D186" s="139" t="s">
        <v>790</v>
      </c>
      <c r="E186" s="140">
        <v>16049</v>
      </c>
      <c r="F186" s="140">
        <v>0</v>
      </c>
      <c r="G186" s="139" t="s">
        <v>484</v>
      </c>
      <c r="H186" s="139" t="s">
        <v>681</v>
      </c>
      <c r="I186" s="139" t="s">
        <v>1072</v>
      </c>
    </row>
    <row r="187" spans="2:9" ht="47.25">
      <c r="B187" s="139">
        <v>178</v>
      </c>
      <c r="C187" s="156" t="s">
        <v>1073</v>
      </c>
      <c r="D187" s="139" t="s">
        <v>790</v>
      </c>
      <c r="E187" s="140">
        <v>16049</v>
      </c>
      <c r="F187" s="140">
        <v>0</v>
      </c>
      <c r="G187" s="139" t="s">
        <v>484</v>
      </c>
      <c r="H187" s="139" t="s">
        <v>681</v>
      </c>
      <c r="I187" s="139" t="s">
        <v>1072</v>
      </c>
    </row>
    <row r="188" spans="2:9" ht="47.25">
      <c r="B188" s="139">
        <v>179</v>
      </c>
      <c r="C188" s="156" t="s">
        <v>1073</v>
      </c>
      <c r="D188" s="139" t="s">
        <v>790</v>
      </c>
      <c r="E188" s="140">
        <v>16049</v>
      </c>
      <c r="F188" s="140">
        <v>0</v>
      </c>
      <c r="G188" s="139" t="s">
        <v>484</v>
      </c>
      <c r="H188" s="139" t="s">
        <v>681</v>
      </c>
      <c r="I188" s="139" t="s">
        <v>1072</v>
      </c>
    </row>
    <row r="189" spans="2:9" ht="47.25">
      <c r="B189" s="139">
        <v>180</v>
      </c>
      <c r="C189" s="156" t="s">
        <v>1073</v>
      </c>
      <c r="D189" s="139" t="s">
        <v>790</v>
      </c>
      <c r="E189" s="140">
        <v>16049</v>
      </c>
      <c r="F189" s="140">
        <v>0</v>
      </c>
      <c r="G189" s="139" t="s">
        <v>484</v>
      </c>
      <c r="H189" s="139" t="s">
        <v>681</v>
      </c>
      <c r="I189" s="139" t="s">
        <v>1072</v>
      </c>
    </row>
    <row r="190" spans="2:9" ht="47.25">
      <c r="B190" s="139">
        <v>181</v>
      </c>
      <c r="C190" s="156" t="s">
        <v>1073</v>
      </c>
      <c r="D190" s="139" t="s">
        <v>790</v>
      </c>
      <c r="E190" s="140">
        <v>16049</v>
      </c>
      <c r="F190" s="140">
        <v>0</v>
      </c>
      <c r="G190" s="139" t="s">
        <v>484</v>
      </c>
      <c r="H190" s="139" t="s">
        <v>681</v>
      </c>
      <c r="I190" s="139" t="s">
        <v>1072</v>
      </c>
    </row>
    <row r="191" spans="2:9" ht="47.25">
      <c r="B191" s="139">
        <v>182</v>
      </c>
      <c r="C191" s="141" t="s">
        <v>1074</v>
      </c>
      <c r="D191" s="139" t="s">
        <v>790</v>
      </c>
      <c r="E191" s="140">
        <v>155145</v>
      </c>
      <c r="F191" s="140">
        <v>88029.91</v>
      </c>
      <c r="G191" s="139" t="s">
        <v>484</v>
      </c>
      <c r="H191" s="139" t="s">
        <v>681</v>
      </c>
      <c r="I191" s="139" t="s">
        <v>1072</v>
      </c>
    </row>
    <row r="192" spans="2:9" ht="47.25">
      <c r="B192" s="139">
        <v>183</v>
      </c>
      <c r="C192" s="141" t="s">
        <v>1074</v>
      </c>
      <c r="D192" s="139" t="s">
        <v>790</v>
      </c>
      <c r="E192" s="140">
        <v>155145</v>
      </c>
      <c r="F192" s="140">
        <v>88029.91</v>
      </c>
      <c r="G192" s="139" t="s">
        <v>484</v>
      </c>
      <c r="H192" s="139" t="s">
        <v>681</v>
      </c>
      <c r="I192" s="139" t="s">
        <v>1072</v>
      </c>
    </row>
    <row r="193" spans="2:9" ht="47.25">
      <c r="B193" s="139">
        <v>184</v>
      </c>
      <c r="C193" s="141" t="s">
        <v>1337</v>
      </c>
      <c r="D193" s="139" t="s">
        <v>790</v>
      </c>
      <c r="E193" s="140">
        <v>56000</v>
      </c>
      <c r="F193" s="140">
        <v>0</v>
      </c>
      <c r="G193" s="139" t="s">
        <v>484</v>
      </c>
      <c r="H193" s="139" t="s">
        <v>681</v>
      </c>
      <c r="I193" s="139" t="s">
        <v>1338</v>
      </c>
    </row>
    <row r="194" spans="2:9" ht="47.25">
      <c r="B194" s="139">
        <v>185</v>
      </c>
      <c r="C194" s="141" t="s">
        <v>1075</v>
      </c>
      <c r="D194" s="139" t="s">
        <v>790</v>
      </c>
      <c r="E194" s="140">
        <v>12240</v>
      </c>
      <c r="F194" s="140">
        <v>0</v>
      </c>
      <c r="G194" s="139" t="s">
        <v>484</v>
      </c>
      <c r="H194" s="139" t="s">
        <v>681</v>
      </c>
      <c r="I194" s="142">
        <v>39794</v>
      </c>
    </row>
    <row r="195" spans="2:9" ht="47.25">
      <c r="B195" s="139">
        <v>186</v>
      </c>
      <c r="C195" s="141" t="s">
        <v>1076</v>
      </c>
      <c r="D195" s="139" t="s">
        <v>790</v>
      </c>
      <c r="E195" s="140">
        <v>54150</v>
      </c>
      <c r="F195" s="140">
        <v>0</v>
      </c>
      <c r="G195" s="139" t="s">
        <v>484</v>
      </c>
      <c r="H195" s="139" t="s">
        <v>681</v>
      </c>
      <c r="I195" s="142">
        <v>43951</v>
      </c>
    </row>
    <row r="196" spans="2:9" ht="47.25">
      <c r="B196" s="139">
        <v>187</v>
      </c>
      <c r="C196" s="141" t="s">
        <v>1077</v>
      </c>
      <c r="D196" s="139" t="s">
        <v>790</v>
      </c>
      <c r="E196" s="140">
        <v>10510.53</v>
      </c>
      <c r="F196" s="140">
        <v>0</v>
      </c>
      <c r="G196" s="139" t="s">
        <v>484</v>
      </c>
      <c r="H196" s="139" t="s">
        <v>681</v>
      </c>
      <c r="I196" s="142">
        <v>44190</v>
      </c>
    </row>
    <row r="197" spans="2:9" ht="47.25">
      <c r="B197" s="139">
        <v>188</v>
      </c>
      <c r="C197" s="141" t="s">
        <v>1078</v>
      </c>
      <c r="D197" s="139" t="s">
        <v>790</v>
      </c>
      <c r="E197" s="140">
        <v>41000</v>
      </c>
      <c r="F197" s="140">
        <v>0</v>
      </c>
      <c r="G197" s="139" t="s">
        <v>484</v>
      </c>
      <c r="H197" s="139" t="s">
        <v>681</v>
      </c>
      <c r="I197" s="142">
        <v>44152</v>
      </c>
    </row>
    <row r="198" spans="2:9" ht="47.25">
      <c r="B198" s="139">
        <v>189</v>
      </c>
      <c r="C198" s="141" t="s">
        <v>1079</v>
      </c>
      <c r="D198" s="139" t="s">
        <v>790</v>
      </c>
      <c r="E198" s="140">
        <v>12200</v>
      </c>
      <c r="F198" s="140">
        <v>0</v>
      </c>
      <c r="G198" s="139" t="s">
        <v>484</v>
      </c>
      <c r="H198" s="139" t="s">
        <v>681</v>
      </c>
      <c r="I198" s="142">
        <v>43652</v>
      </c>
    </row>
    <row r="199" spans="2:9" ht="47.25">
      <c r="B199" s="139">
        <v>190</v>
      </c>
      <c r="C199" s="141" t="s">
        <v>1495</v>
      </c>
      <c r="D199" s="139" t="s">
        <v>1496</v>
      </c>
      <c r="E199" s="140">
        <v>11741</v>
      </c>
      <c r="F199" s="140">
        <v>0</v>
      </c>
      <c r="G199" s="139" t="s">
        <v>484</v>
      </c>
      <c r="H199" s="139" t="s">
        <v>681</v>
      </c>
      <c r="I199" s="142" t="s">
        <v>1497</v>
      </c>
    </row>
    <row r="200" spans="2:9" ht="47.25">
      <c r="B200" s="139">
        <v>191</v>
      </c>
      <c r="C200" s="141" t="s">
        <v>1495</v>
      </c>
      <c r="D200" s="139" t="s">
        <v>1496</v>
      </c>
      <c r="E200" s="140">
        <v>11741</v>
      </c>
      <c r="F200" s="140">
        <v>0</v>
      </c>
      <c r="G200" s="139" t="s">
        <v>484</v>
      </c>
      <c r="H200" s="139" t="s">
        <v>681</v>
      </c>
      <c r="I200" s="142" t="s">
        <v>1497</v>
      </c>
    </row>
    <row r="201" spans="2:9" ht="47.25">
      <c r="B201" s="139">
        <v>192</v>
      </c>
      <c r="C201" s="141" t="s">
        <v>1495</v>
      </c>
      <c r="D201" s="139" t="s">
        <v>1496</v>
      </c>
      <c r="E201" s="140">
        <v>11741</v>
      </c>
      <c r="F201" s="140">
        <v>0</v>
      </c>
      <c r="G201" s="139" t="s">
        <v>484</v>
      </c>
      <c r="H201" s="139" t="s">
        <v>681</v>
      </c>
      <c r="I201" s="142" t="s">
        <v>1497</v>
      </c>
    </row>
    <row r="202" spans="2:9" ht="47.25">
      <c r="B202" s="139">
        <v>193</v>
      </c>
      <c r="C202" s="141" t="s">
        <v>1495</v>
      </c>
      <c r="D202" s="139" t="s">
        <v>1496</v>
      </c>
      <c r="E202" s="140">
        <v>11741</v>
      </c>
      <c r="F202" s="140">
        <v>0</v>
      </c>
      <c r="G202" s="139" t="s">
        <v>484</v>
      </c>
      <c r="H202" s="139" t="s">
        <v>681</v>
      </c>
      <c r="I202" s="142" t="s">
        <v>1497</v>
      </c>
    </row>
    <row r="203" spans="2:9" ht="47.25">
      <c r="B203" s="139">
        <v>194</v>
      </c>
      <c r="C203" s="141" t="s">
        <v>1495</v>
      </c>
      <c r="D203" s="139" t="s">
        <v>1496</v>
      </c>
      <c r="E203" s="140">
        <v>11741</v>
      </c>
      <c r="F203" s="140">
        <v>0</v>
      </c>
      <c r="G203" s="139" t="s">
        <v>484</v>
      </c>
      <c r="H203" s="139" t="s">
        <v>681</v>
      </c>
      <c r="I203" s="142" t="s">
        <v>1497</v>
      </c>
    </row>
    <row r="204" spans="2:9" ht="47.25">
      <c r="B204" s="139">
        <v>195</v>
      </c>
      <c r="C204" s="141" t="s">
        <v>1495</v>
      </c>
      <c r="D204" s="139" t="s">
        <v>1496</v>
      </c>
      <c r="E204" s="140">
        <v>11741</v>
      </c>
      <c r="F204" s="140">
        <v>0</v>
      </c>
      <c r="G204" s="139" t="s">
        <v>484</v>
      </c>
      <c r="H204" s="139" t="s">
        <v>681</v>
      </c>
      <c r="I204" s="142" t="s">
        <v>1497</v>
      </c>
    </row>
    <row r="205" spans="2:9" ht="47.25">
      <c r="B205" s="139">
        <v>196</v>
      </c>
      <c r="C205" s="141" t="s">
        <v>1495</v>
      </c>
      <c r="D205" s="139" t="s">
        <v>1496</v>
      </c>
      <c r="E205" s="140">
        <v>11741</v>
      </c>
      <c r="F205" s="140">
        <v>0</v>
      </c>
      <c r="G205" s="139" t="s">
        <v>484</v>
      </c>
      <c r="H205" s="139" t="s">
        <v>681</v>
      </c>
      <c r="I205" s="142" t="s">
        <v>1497</v>
      </c>
    </row>
    <row r="206" spans="2:9" ht="47.25">
      <c r="B206" s="139">
        <v>197</v>
      </c>
      <c r="C206" s="141" t="s">
        <v>1495</v>
      </c>
      <c r="D206" s="139" t="s">
        <v>1496</v>
      </c>
      <c r="E206" s="140">
        <v>11741</v>
      </c>
      <c r="F206" s="140">
        <v>0</v>
      </c>
      <c r="G206" s="139" t="s">
        <v>484</v>
      </c>
      <c r="H206" s="139" t="s">
        <v>681</v>
      </c>
      <c r="I206" s="142" t="s">
        <v>1497</v>
      </c>
    </row>
    <row r="207" spans="2:9" ht="47.25">
      <c r="B207" s="139">
        <v>198</v>
      </c>
      <c r="C207" s="141" t="s">
        <v>1495</v>
      </c>
      <c r="D207" s="139" t="s">
        <v>1496</v>
      </c>
      <c r="E207" s="140">
        <v>11741</v>
      </c>
      <c r="F207" s="140">
        <v>0</v>
      </c>
      <c r="G207" s="139" t="s">
        <v>484</v>
      </c>
      <c r="H207" s="139" t="s">
        <v>681</v>
      </c>
      <c r="I207" s="142" t="s">
        <v>1497</v>
      </c>
    </row>
    <row r="208" spans="2:9" ht="47.25">
      <c r="B208" s="139">
        <v>199</v>
      </c>
      <c r="C208" s="141" t="s">
        <v>1495</v>
      </c>
      <c r="D208" s="139" t="s">
        <v>1496</v>
      </c>
      <c r="E208" s="140">
        <v>11741</v>
      </c>
      <c r="F208" s="140">
        <v>0</v>
      </c>
      <c r="G208" s="139" t="s">
        <v>484</v>
      </c>
      <c r="H208" s="139" t="s">
        <v>681</v>
      </c>
      <c r="I208" s="142" t="s">
        <v>1497</v>
      </c>
    </row>
    <row r="209" spans="2:9" ht="47.25">
      <c r="B209" s="139">
        <v>200</v>
      </c>
      <c r="C209" s="141" t="s">
        <v>1495</v>
      </c>
      <c r="D209" s="139" t="s">
        <v>1496</v>
      </c>
      <c r="E209" s="140">
        <v>11741</v>
      </c>
      <c r="F209" s="140">
        <v>0</v>
      </c>
      <c r="G209" s="139" t="s">
        <v>484</v>
      </c>
      <c r="H209" s="139" t="s">
        <v>681</v>
      </c>
      <c r="I209" s="142" t="s">
        <v>1497</v>
      </c>
    </row>
    <row r="210" spans="2:9" ht="47.25">
      <c r="B210" s="139">
        <v>201</v>
      </c>
      <c r="C210" s="141" t="s">
        <v>1495</v>
      </c>
      <c r="D210" s="139" t="s">
        <v>1496</v>
      </c>
      <c r="E210" s="140">
        <v>11741</v>
      </c>
      <c r="F210" s="140">
        <v>0</v>
      </c>
      <c r="G210" s="139" t="s">
        <v>484</v>
      </c>
      <c r="H210" s="139" t="s">
        <v>681</v>
      </c>
      <c r="I210" s="142" t="s">
        <v>1497</v>
      </c>
    </row>
    <row r="211" spans="2:9" ht="47.25">
      <c r="B211" s="139">
        <v>202</v>
      </c>
      <c r="C211" s="141" t="s">
        <v>1495</v>
      </c>
      <c r="D211" s="139" t="s">
        <v>1496</v>
      </c>
      <c r="E211" s="140">
        <v>11741</v>
      </c>
      <c r="F211" s="140">
        <v>0</v>
      </c>
      <c r="G211" s="139" t="s">
        <v>484</v>
      </c>
      <c r="H211" s="139" t="s">
        <v>681</v>
      </c>
      <c r="I211" s="142" t="s">
        <v>1497</v>
      </c>
    </row>
    <row r="212" spans="2:9" ht="47.25">
      <c r="B212" s="139">
        <v>203</v>
      </c>
      <c r="C212" s="141" t="s">
        <v>1495</v>
      </c>
      <c r="D212" s="139" t="s">
        <v>1496</v>
      </c>
      <c r="E212" s="140">
        <v>11741</v>
      </c>
      <c r="F212" s="140">
        <v>0</v>
      </c>
      <c r="G212" s="139" t="s">
        <v>484</v>
      </c>
      <c r="H212" s="139" t="s">
        <v>681</v>
      </c>
      <c r="I212" s="142" t="s">
        <v>1497</v>
      </c>
    </row>
    <row r="213" spans="2:9" ht="47.25">
      <c r="B213" s="139">
        <v>204</v>
      </c>
      <c r="C213" s="141" t="s">
        <v>1495</v>
      </c>
      <c r="D213" s="139" t="s">
        <v>1496</v>
      </c>
      <c r="E213" s="140">
        <v>11741</v>
      </c>
      <c r="F213" s="140">
        <v>0</v>
      </c>
      <c r="G213" s="139" t="s">
        <v>484</v>
      </c>
      <c r="H213" s="139" t="s">
        <v>681</v>
      </c>
      <c r="I213" s="142" t="s">
        <v>1497</v>
      </c>
    </row>
    <row r="214" spans="2:9" ht="47.25">
      <c r="B214" s="139">
        <v>205</v>
      </c>
      <c r="C214" s="141" t="s">
        <v>1495</v>
      </c>
      <c r="D214" s="139" t="s">
        <v>1496</v>
      </c>
      <c r="E214" s="140">
        <v>11741</v>
      </c>
      <c r="F214" s="140">
        <v>0</v>
      </c>
      <c r="G214" s="139" t="s">
        <v>484</v>
      </c>
      <c r="H214" s="139" t="s">
        <v>681</v>
      </c>
      <c r="I214" s="142" t="s">
        <v>1497</v>
      </c>
    </row>
    <row r="215" spans="2:9" ht="47.25">
      <c r="B215" s="139">
        <v>206</v>
      </c>
      <c r="C215" s="141" t="s">
        <v>1495</v>
      </c>
      <c r="D215" s="139" t="s">
        <v>1496</v>
      </c>
      <c r="E215" s="140">
        <v>11741</v>
      </c>
      <c r="F215" s="140">
        <v>0</v>
      </c>
      <c r="G215" s="139" t="s">
        <v>484</v>
      </c>
      <c r="H215" s="139" t="s">
        <v>681</v>
      </c>
      <c r="I215" s="142" t="s">
        <v>1497</v>
      </c>
    </row>
    <row r="216" spans="2:9" ht="47.25">
      <c r="B216" s="139">
        <v>207</v>
      </c>
      <c r="C216" s="141" t="s">
        <v>1495</v>
      </c>
      <c r="D216" s="139" t="s">
        <v>1496</v>
      </c>
      <c r="E216" s="140">
        <v>11741</v>
      </c>
      <c r="F216" s="140">
        <v>0</v>
      </c>
      <c r="G216" s="139" t="s">
        <v>484</v>
      </c>
      <c r="H216" s="139" t="s">
        <v>681</v>
      </c>
      <c r="I216" s="142" t="s">
        <v>1497</v>
      </c>
    </row>
    <row r="217" spans="2:9" ht="47.25">
      <c r="B217" s="139">
        <v>208</v>
      </c>
      <c r="C217" s="141" t="s">
        <v>1495</v>
      </c>
      <c r="D217" s="139" t="s">
        <v>1496</v>
      </c>
      <c r="E217" s="140">
        <v>11741</v>
      </c>
      <c r="F217" s="140">
        <v>0</v>
      </c>
      <c r="G217" s="139" t="s">
        <v>484</v>
      </c>
      <c r="H217" s="139" t="s">
        <v>681</v>
      </c>
      <c r="I217" s="142" t="s">
        <v>1497</v>
      </c>
    </row>
    <row r="218" spans="2:9" ht="47.25">
      <c r="B218" s="139">
        <v>209</v>
      </c>
      <c r="C218" s="141" t="s">
        <v>1495</v>
      </c>
      <c r="D218" s="139" t="s">
        <v>1496</v>
      </c>
      <c r="E218" s="140">
        <v>11741</v>
      </c>
      <c r="F218" s="140">
        <v>0</v>
      </c>
      <c r="G218" s="139" t="s">
        <v>484</v>
      </c>
      <c r="H218" s="139" t="s">
        <v>681</v>
      </c>
      <c r="I218" s="142" t="s">
        <v>1497</v>
      </c>
    </row>
    <row r="219" spans="2:9" ht="47.25">
      <c r="B219" s="139">
        <v>210</v>
      </c>
      <c r="C219" s="141" t="s">
        <v>1495</v>
      </c>
      <c r="D219" s="139" t="s">
        <v>1496</v>
      </c>
      <c r="E219" s="140">
        <v>11741</v>
      </c>
      <c r="F219" s="140">
        <v>0</v>
      </c>
      <c r="G219" s="139" t="s">
        <v>484</v>
      </c>
      <c r="H219" s="139" t="s">
        <v>681</v>
      </c>
      <c r="I219" s="142" t="s">
        <v>1497</v>
      </c>
    </row>
    <row r="220" spans="2:9" ht="47.25">
      <c r="B220" s="139">
        <v>211</v>
      </c>
      <c r="C220" s="141" t="s">
        <v>1495</v>
      </c>
      <c r="D220" s="139" t="s">
        <v>1496</v>
      </c>
      <c r="E220" s="140">
        <v>13879.16</v>
      </c>
      <c r="F220" s="140">
        <v>0</v>
      </c>
      <c r="G220" s="139" t="s">
        <v>484</v>
      </c>
      <c r="H220" s="139" t="s">
        <v>681</v>
      </c>
      <c r="I220" s="142" t="s">
        <v>1433</v>
      </c>
    </row>
    <row r="221" spans="2:9" ht="47.25">
      <c r="B221" s="139">
        <v>212</v>
      </c>
      <c r="C221" s="141" t="s">
        <v>1495</v>
      </c>
      <c r="D221" s="139" t="s">
        <v>1496</v>
      </c>
      <c r="E221" s="140">
        <v>13879.16</v>
      </c>
      <c r="F221" s="140">
        <v>0</v>
      </c>
      <c r="G221" s="139" t="s">
        <v>484</v>
      </c>
      <c r="H221" s="139" t="s">
        <v>681</v>
      </c>
      <c r="I221" s="142" t="s">
        <v>1433</v>
      </c>
    </row>
    <row r="222" spans="2:9" ht="47.25">
      <c r="B222" s="139">
        <v>213</v>
      </c>
      <c r="C222" s="141" t="s">
        <v>1495</v>
      </c>
      <c r="D222" s="139" t="s">
        <v>1496</v>
      </c>
      <c r="E222" s="140">
        <v>13879.16</v>
      </c>
      <c r="F222" s="140">
        <v>0</v>
      </c>
      <c r="G222" s="139" t="s">
        <v>484</v>
      </c>
      <c r="H222" s="139" t="s">
        <v>681</v>
      </c>
      <c r="I222" s="142" t="s">
        <v>1433</v>
      </c>
    </row>
    <row r="223" spans="2:9" ht="47.25">
      <c r="B223" s="139">
        <v>214</v>
      </c>
      <c r="C223" s="141" t="s">
        <v>1495</v>
      </c>
      <c r="D223" s="139" t="s">
        <v>1496</v>
      </c>
      <c r="E223" s="140">
        <v>13879.16</v>
      </c>
      <c r="F223" s="140">
        <v>0</v>
      </c>
      <c r="G223" s="139" t="s">
        <v>484</v>
      </c>
      <c r="H223" s="139" t="s">
        <v>681</v>
      </c>
      <c r="I223" s="142" t="s">
        <v>1433</v>
      </c>
    </row>
    <row r="224" spans="2:9" ht="47.25">
      <c r="B224" s="139">
        <v>215</v>
      </c>
      <c r="C224" s="141" t="s">
        <v>1495</v>
      </c>
      <c r="D224" s="139" t="s">
        <v>1496</v>
      </c>
      <c r="E224" s="140">
        <v>13879.16</v>
      </c>
      <c r="F224" s="140">
        <v>0</v>
      </c>
      <c r="G224" s="139" t="s">
        <v>484</v>
      </c>
      <c r="H224" s="139" t="s">
        <v>681</v>
      </c>
      <c r="I224" s="142" t="s">
        <v>1433</v>
      </c>
    </row>
    <row r="225" spans="2:9" ht="47.25">
      <c r="B225" s="139">
        <v>216</v>
      </c>
      <c r="C225" s="141" t="s">
        <v>1495</v>
      </c>
      <c r="D225" s="139" t="s">
        <v>1496</v>
      </c>
      <c r="E225" s="140">
        <v>13879.16</v>
      </c>
      <c r="F225" s="140">
        <v>0</v>
      </c>
      <c r="G225" s="139" t="s">
        <v>484</v>
      </c>
      <c r="H225" s="139" t="s">
        <v>681</v>
      </c>
      <c r="I225" s="142" t="s">
        <v>1433</v>
      </c>
    </row>
    <row r="226" spans="2:9" ht="47.25">
      <c r="B226" s="139">
        <v>217</v>
      </c>
      <c r="C226" s="141" t="s">
        <v>1495</v>
      </c>
      <c r="D226" s="139" t="s">
        <v>1496</v>
      </c>
      <c r="E226" s="140">
        <v>13879.16</v>
      </c>
      <c r="F226" s="140">
        <v>0</v>
      </c>
      <c r="G226" s="139" t="s">
        <v>484</v>
      </c>
      <c r="H226" s="139" t="s">
        <v>681</v>
      </c>
      <c r="I226" s="142" t="s">
        <v>1433</v>
      </c>
    </row>
    <row r="227" spans="2:9" ht="47.25">
      <c r="B227" s="139">
        <v>218</v>
      </c>
      <c r="C227" s="141" t="s">
        <v>1495</v>
      </c>
      <c r="D227" s="139" t="s">
        <v>1496</v>
      </c>
      <c r="E227" s="140">
        <v>13879.16</v>
      </c>
      <c r="F227" s="140">
        <v>0</v>
      </c>
      <c r="G227" s="139" t="s">
        <v>484</v>
      </c>
      <c r="H227" s="139" t="s">
        <v>681</v>
      </c>
      <c r="I227" s="142" t="s">
        <v>1433</v>
      </c>
    </row>
    <row r="228" spans="2:9" ht="47.25">
      <c r="B228" s="139">
        <v>219</v>
      </c>
      <c r="C228" s="141" t="s">
        <v>1495</v>
      </c>
      <c r="D228" s="139" t="s">
        <v>1496</v>
      </c>
      <c r="E228" s="140">
        <v>13879.16</v>
      </c>
      <c r="F228" s="140">
        <v>0</v>
      </c>
      <c r="G228" s="139" t="s">
        <v>484</v>
      </c>
      <c r="H228" s="139" t="s">
        <v>681</v>
      </c>
      <c r="I228" s="142" t="s">
        <v>1433</v>
      </c>
    </row>
    <row r="229" spans="2:9" ht="47.25">
      <c r="B229" s="139">
        <v>220</v>
      </c>
      <c r="C229" s="141" t="s">
        <v>1495</v>
      </c>
      <c r="D229" s="139" t="s">
        <v>1496</v>
      </c>
      <c r="E229" s="140">
        <v>13879.16</v>
      </c>
      <c r="F229" s="140">
        <v>0</v>
      </c>
      <c r="G229" s="139" t="s">
        <v>484</v>
      </c>
      <c r="H229" s="139" t="s">
        <v>681</v>
      </c>
      <c r="I229" s="142" t="s">
        <v>1433</v>
      </c>
    </row>
    <row r="230" spans="2:9" ht="47.25">
      <c r="B230" s="139">
        <v>221</v>
      </c>
      <c r="C230" s="141" t="s">
        <v>1495</v>
      </c>
      <c r="D230" s="139" t="s">
        <v>1496</v>
      </c>
      <c r="E230" s="140">
        <v>13879.16</v>
      </c>
      <c r="F230" s="140">
        <v>0</v>
      </c>
      <c r="G230" s="139" t="s">
        <v>484</v>
      </c>
      <c r="H230" s="139" t="s">
        <v>681</v>
      </c>
      <c r="I230" s="142" t="s">
        <v>1433</v>
      </c>
    </row>
    <row r="231" spans="2:9" ht="47.25">
      <c r="B231" s="139">
        <v>222</v>
      </c>
      <c r="C231" s="141" t="s">
        <v>1495</v>
      </c>
      <c r="D231" s="139" t="s">
        <v>1496</v>
      </c>
      <c r="E231" s="140">
        <v>13879.16</v>
      </c>
      <c r="F231" s="140">
        <v>0</v>
      </c>
      <c r="G231" s="139" t="s">
        <v>484</v>
      </c>
      <c r="H231" s="139" t="s">
        <v>681</v>
      </c>
      <c r="I231" s="142" t="s">
        <v>1433</v>
      </c>
    </row>
    <row r="232" spans="2:9" ht="47.25">
      <c r="B232" s="139">
        <v>223</v>
      </c>
      <c r="C232" s="141" t="s">
        <v>1495</v>
      </c>
      <c r="D232" s="139" t="s">
        <v>1496</v>
      </c>
      <c r="E232" s="140">
        <v>13879.16</v>
      </c>
      <c r="F232" s="140">
        <v>0</v>
      </c>
      <c r="G232" s="139" t="s">
        <v>484</v>
      </c>
      <c r="H232" s="139" t="s">
        <v>681</v>
      </c>
      <c r="I232" s="142" t="s">
        <v>1433</v>
      </c>
    </row>
    <row r="233" spans="2:9" ht="47.25">
      <c r="B233" s="139">
        <v>224</v>
      </c>
      <c r="C233" s="141" t="s">
        <v>1495</v>
      </c>
      <c r="D233" s="139" t="s">
        <v>1496</v>
      </c>
      <c r="E233" s="140">
        <v>13879.16</v>
      </c>
      <c r="F233" s="140">
        <v>0</v>
      </c>
      <c r="G233" s="139" t="s">
        <v>484</v>
      </c>
      <c r="H233" s="139" t="s">
        <v>681</v>
      </c>
      <c r="I233" s="142" t="s">
        <v>1433</v>
      </c>
    </row>
    <row r="234" spans="2:9" ht="47.25">
      <c r="B234" s="139">
        <v>225</v>
      </c>
      <c r="C234" s="141" t="s">
        <v>1495</v>
      </c>
      <c r="D234" s="139" t="s">
        <v>1496</v>
      </c>
      <c r="E234" s="140">
        <v>13879.16</v>
      </c>
      <c r="F234" s="140">
        <v>0</v>
      </c>
      <c r="G234" s="139" t="s">
        <v>484</v>
      </c>
      <c r="H234" s="139" t="s">
        <v>681</v>
      </c>
      <c r="I234" s="142" t="s">
        <v>1433</v>
      </c>
    </row>
    <row r="235" spans="2:9" ht="47.25">
      <c r="B235" s="139">
        <v>226</v>
      </c>
      <c r="C235" s="141" t="s">
        <v>1495</v>
      </c>
      <c r="D235" s="139" t="s">
        <v>1496</v>
      </c>
      <c r="E235" s="140">
        <v>13879.16</v>
      </c>
      <c r="F235" s="140">
        <v>0</v>
      </c>
      <c r="G235" s="139" t="s">
        <v>484</v>
      </c>
      <c r="H235" s="139" t="s">
        <v>681</v>
      </c>
      <c r="I235" s="142" t="s">
        <v>1433</v>
      </c>
    </row>
    <row r="236" spans="2:9" ht="47.25">
      <c r="B236" s="139">
        <v>227</v>
      </c>
      <c r="C236" s="141" t="s">
        <v>1498</v>
      </c>
      <c r="D236" s="139" t="s">
        <v>1496</v>
      </c>
      <c r="E236" s="140">
        <v>13231</v>
      </c>
      <c r="F236" s="140">
        <v>0</v>
      </c>
      <c r="G236" s="139" t="s">
        <v>484</v>
      </c>
      <c r="H236" s="139" t="s">
        <v>681</v>
      </c>
      <c r="I236" s="142" t="s">
        <v>1499</v>
      </c>
    </row>
    <row r="237" spans="2:9" ht="47.25">
      <c r="B237" s="139">
        <v>228</v>
      </c>
      <c r="C237" s="141" t="s">
        <v>1500</v>
      </c>
      <c r="D237" s="139" t="s">
        <v>1496</v>
      </c>
      <c r="E237" s="140">
        <v>13231</v>
      </c>
      <c r="F237" s="140">
        <v>0</v>
      </c>
      <c r="G237" s="139" t="s">
        <v>484</v>
      </c>
      <c r="H237" s="139" t="s">
        <v>681</v>
      </c>
      <c r="I237" s="142" t="s">
        <v>1499</v>
      </c>
    </row>
    <row r="238" spans="2:9" ht="47.25">
      <c r="B238" s="139">
        <v>229</v>
      </c>
      <c r="C238" s="141" t="s">
        <v>1501</v>
      </c>
      <c r="D238" s="139" t="s">
        <v>1496</v>
      </c>
      <c r="E238" s="140">
        <v>13231</v>
      </c>
      <c r="F238" s="140">
        <v>0</v>
      </c>
      <c r="G238" s="139" t="s">
        <v>484</v>
      </c>
      <c r="H238" s="139" t="s">
        <v>681</v>
      </c>
      <c r="I238" s="142" t="s">
        <v>1499</v>
      </c>
    </row>
    <row r="239" spans="2:9" ht="47.25">
      <c r="B239" s="139">
        <v>230</v>
      </c>
      <c r="C239" s="141" t="s">
        <v>1502</v>
      </c>
      <c r="D239" s="139" t="s">
        <v>1496</v>
      </c>
      <c r="E239" s="140">
        <v>13231</v>
      </c>
      <c r="F239" s="140">
        <v>0</v>
      </c>
      <c r="G239" s="139" t="s">
        <v>484</v>
      </c>
      <c r="H239" s="139" t="s">
        <v>681</v>
      </c>
      <c r="I239" s="142" t="s">
        <v>1499</v>
      </c>
    </row>
    <row r="240" spans="2:9" ht="47.25">
      <c r="B240" s="139">
        <v>231</v>
      </c>
      <c r="C240" s="141" t="s">
        <v>1502</v>
      </c>
      <c r="D240" s="139" t="s">
        <v>1496</v>
      </c>
      <c r="E240" s="140">
        <v>13231</v>
      </c>
      <c r="F240" s="140">
        <v>0</v>
      </c>
      <c r="G240" s="139" t="s">
        <v>484</v>
      </c>
      <c r="H240" s="139" t="s">
        <v>681</v>
      </c>
      <c r="I240" s="142" t="s">
        <v>1499</v>
      </c>
    </row>
    <row r="241" spans="2:9" ht="47.25">
      <c r="B241" s="139">
        <v>232</v>
      </c>
      <c r="C241" s="141" t="s">
        <v>1502</v>
      </c>
      <c r="D241" s="139" t="s">
        <v>1496</v>
      </c>
      <c r="E241" s="140">
        <v>13231</v>
      </c>
      <c r="F241" s="140">
        <v>0</v>
      </c>
      <c r="G241" s="139" t="s">
        <v>484</v>
      </c>
      <c r="H241" s="139" t="s">
        <v>681</v>
      </c>
      <c r="I241" s="142" t="s">
        <v>1499</v>
      </c>
    </row>
    <row r="242" spans="2:9" ht="47.25">
      <c r="B242" s="139">
        <v>233</v>
      </c>
      <c r="C242" s="141" t="s">
        <v>1503</v>
      </c>
      <c r="D242" s="139" t="s">
        <v>1496</v>
      </c>
      <c r="E242" s="140">
        <v>13231</v>
      </c>
      <c r="F242" s="140">
        <v>0</v>
      </c>
      <c r="G242" s="139" t="s">
        <v>484</v>
      </c>
      <c r="H242" s="139" t="s">
        <v>681</v>
      </c>
      <c r="I242" s="142" t="s">
        <v>1499</v>
      </c>
    </row>
    <row r="243" spans="2:9" ht="47.25">
      <c r="B243" s="139">
        <v>234</v>
      </c>
      <c r="C243" s="141" t="s">
        <v>1503</v>
      </c>
      <c r="D243" s="139" t="s">
        <v>1496</v>
      </c>
      <c r="E243" s="140">
        <v>13231</v>
      </c>
      <c r="F243" s="140">
        <v>0</v>
      </c>
      <c r="G243" s="139" t="s">
        <v>484</v>
      </c>
      <c r="H243" s="139" t="s">
        <v>681</v>
      </c>
      <c r="I243" s="142" t="s">
        <v>1499</v>
      </c>
    </row>
    <row r="244" spans="2:9" ht="47.25">
      <c r="B244" s="139">
        <v>235</v>
      </c>
      <c r="C244" s="141" t="s">
        <v>1503</v>
      </c>
      <c r="D244" s="139" t="s">
        <v>1496</v>
      </c>
      <c r="E244" s="140">
        <v>13231</v>
      </c>
      <c r="F244" s="140">
        <v>0</v>
      </c>
      <c r="G244" s="139" t="s">
        <v>484</v>
      </c>
      <c r="H244" s="139" t="s">
        <v>681</v>
      </c>
      <c r="I244" s="142" t="s">
        <v>1499</v>
      </c>
    </row>
    <row r="245" spans="2:9" ht="47.25">
      <c r="B245" s="139">
        <v>236</v>
      </c>
      <c r="C245" s="141" t="s">
        <v>1504</v>
      </c>
      <c r="D245" s="139" t="s">
        <v>1496</v>
      </c>
      <c r="E245" s="140">
        <v>13231</v>
      </c>
      <c r="F245" s="140">
        <v>0</v>
      </c>
      <c r="G245" s="139" t="s">
        <v>484</v>
      </c>
      <c r="H245" s="139" t="s">
        <v>681</v>
      </c>
      <c r="I245" s="142" t="s">
        <v>1499</v>
      </c>
    </row>
    <row r="246" spans="2:9" ht="47.25">
      <c r="B246" s="139">
        <v>237</v>
      </c>
      <c r="C246" s="141" t="s">
        <v>1504</v>
      </c>
      <c r="D246" s="139" t="s">
        <v>1496</v>
      </c>
      <c r="E246" s="140">
        <v>13231</v>
      </c>
      <c r="F246" s="140">
        <v>0</v>
      </c>
      <c r="G246" s="139" t="s">
        <v>484</v>
      </c>
      <c r="H246" s="139" t="s">
        <v>681</v>
      </c>
      <c r="I246" s="142" t="s">
        <v>1499</v>
      </c>
    </row>
    <row r="247" spans="2:9" ht="47.25">
      <c r="B247" s="139">
        <v>238</v>
      </c>
      <c r="C247" s="141" t="s">
        <v>1504</v>
      </c>
      <c r="D247" s="139" t="s">
        <v>1496</v>
      </c>
      <c r="E247" s="140">
        <v>13231</v>
      </c>
      <c r="F247" s="140">
        <v>0</v>
      </c>
      <c r="G247" s="139" t="s">
        <v>484</v>
      </c>
      <c r="H247" s="139" t="s">
        <v>681</v>
      </c>
      <c r="I247" s="142" t="s">
        <v>1499</v>
      </c>
    </row>
    <row r="248" spans="2:9" ht="47.25">
      <c r="B248" s="139">
        <v>239</v>
      </c>
      <c r="C248" s="141" t="s">
        <v>1505</v>
      </c>
      <c r="D248" s="139" t="s">
        <v>1496</v>
      </c>
      <c r="E248" s="140">
        <v>13231</v>
      </c>
      <c r="F248" s="140">
        <v>0</v>
      </c>
      <c r="G248" s="139" t="s">
        <v>484</v>
      </c>
      <c r="H248" s="139" t="s">
        <v>681</v>
      </c>
      <c r="I248" s="142" t="s">
        <v>1499</v>
      </c>
    </row>
    <row r="249" spans="2:9" ht="63">
      <c r="B249" s="139">
        <v>240</v>
      </c>
      <c r="C249" s="141" t="s">
        <v>1506</v>
      </c>
      <c r="D249" s="139" t="s">
        <v>1496</v>
      </c>
      <c r="E249" s="140">
        <v>11725.29</v>
      </c>
      <c r="F249" s="140">
        <v>0</v>
      </c>
      <c r="G249" s="139" t="s">
        <v>484</v>
      </c>
      <c r="H249" s="139" t="s">
        <v>681</v>
      </c>
      <c r="I249" s="142" t="s">
        <v>1507</v>
      </c>
    </row>
    <row r="250" spans="2:9" ht="63">
      <c r="B250" s="139">
        <v>241</v>
      </c>
      <c r="C250" s="141" t="s">
        <v>1506</v>
      </c>
      <c r="D250" s="139" t="s">
        <v>1496</v>
      </c>
      <c r="E250" s="140">
        <v>11725.29</v>
      </c>
      <c r="F250" s="140">
        <v>0</v>
      </c>
      <c r="G250" s="139" t="s">
        <v>484</v>
      </c>
      <c r="H250" s="139" t="s">
        <v>681</v>
      </c>
      <c r="I250" s="142" t="s">
        <v>1507</v>
      </c>
    </row>
    <row r="251" spans="2:9" ht="47.25">
      <c r="B251" s="139">
        <v>242</v>
      </c>
      <c r="C251" s="141" t="s">
        <v>1508</v>
      </c>
      <c r="D251" s="139" t="s">
        <v>1496</v>
      </c>
      <c r="E251" s="140">
        <v>11725.29</v>
      </c>
      <c r="F251" s="140">
        <v>0</v>
      </c>
      <c r="G251" s="139" t="s">
        <v>484</v>
      </c>
      <c r="H251" s="139" t="s">
        <v>681</v>
      </c>
      <c r="I251" s="142" t="s">
        <v>1507</v>
      </c>
    </row>
    <row r="252" spans="2:9" ht="47.25">
      <c r="B252" s="139">
        <v>243</v>
      </c>
      <c r="C252" s="141" t="s">
        <v>1508</v>
      </c>
      <c r="D252" s="139" t="s">
        <v>1496</v>
      </c>
      <c r="E252" s="140">
        <v>11725.29</v>
      </c>
      <c r="F252" s="140">
        <v>0</v>
      </c>
      <c r="G252" s="139" t="s">
        <v>484</v>
      </c>
      <c r="H252" s="139" t="s">
        <v>681</v>
      </c>
      <c r="I252" s="142" t="s">
        <v>1507</v>
      </c>
    </row>
    <row r="253" spans="2:9" ht="47.25">
      <c r="B253" s="139">
        <v>244</v>
      </c>
      <c r="C253" s="141" t="s">
        <v>1508</v>
      </c>
      <c r="D253" s="139" t="s">
        <v>1496</v>
      </c>
      <c r="E253" s="140">
        <v>11725.29</v>
      </c>
      <c r="F253" s="140">
        <v>0</v>
      </c>
      <c r="G253" s="139" t="s">
        <v>484</v>
      </c>
      <c r="H253" s="139" t="s">
        <v>681</v>
      </c>
      <c r="I253" s="142" t="s">
        <v>1507</v>
      </c>
    </row>
    <row r="254" spans="2:9" ht="47.25">
      <c r="B254" s="139">
        <v>245</v>
      </c>
      <c r="C254" s="141" t="s">
        <v>1508</v>
      </c>
      <c r="D254" s="139" t="s">
        <v>1496</v>
      </c>
      <c r="E254" s="140">
        <v>11725.29</v>
      </c>
      <c r="F254" s="140">
        <v>0</v>
      </c>
      <c r="G254" s="139" t="s">
        <v>484</v>
      </c>
      <c r="H254" s="139" t="s">
        <v>681</v>
      </c>
      <c r="I254" s="142" t="s">
        <v>1507</v>
      </c>
    </row>
    <row r="255" spans="2:9" ht="47.25">
      <c r="B255" s="139">
        <v>246</v>
      </c>
      <c r="C255" s="141" t="s">
        <v>1508</v>
      </c>
      <c r="D255" s="139" t="s">
        <v>1496</v>
      </c>
      <c r="E255" s="140">
        <v>11725.29</v>
      </c>
      <c r="F255" s="140">
        <v>0</v>
      </c>
      <c r="G255" s="139" t="s">
        <v>484</v>
      </c>
      <c r="H255" s="139" t="s">
        <v>681</v>
      </c>
      <c r="I255" s="142" t="s">
        <v>1507</v>
      </c>
    </row>
    <row r="256" spans="2:9" ht="47.25">
      <c r="B256" s="139">
        <v>247</v>
      </c>
      <c r="C256" s="141" t="s">
        <v>1508</v>
      </c>
      <c r="D256" s="139" t="s">
        <v>1496</v>
      </c>
      <c r="E256" s="140">
        <v>11725.29</v>
      </c>
      <c r="F256" s="140">
        <v>0</v>
      </c>
      <c r="G256" s="139" t="s">
        <v>484</v>
      </c>
      <c r="H256" s="139" t="s">
        <v>681</v>
      </c>
      <c r="I256" s="142" t="s">
        <v>1507</v>
      </c>
    </row>
    <row r="257" spans="2:9" ht="47.25">
      <c r="B257" s="139">
        <v>248</v>
      </c>
      <c r="C257" s="141" t="s">
        <v>1508</v>
      </c>
      <c r="D257" s="139" t="s">
        <v>1496</v>
      </c>
      <c r="E257" s="140">
        <v>11725.29</v>
      </c>
      <c r="F257" s="140">
        <v>0</v>
      </c>
      <c r="G257" s="139" t="s">
        <v>484</v>
      </c>
      <c r="H257" s="139" t="s">
        <v>681</v>
      </c>
      <c r="I257" s="142" t="s">
        <v>1507</v>
      </c>
    </row>
    <row r="258" spans="2:9" ht="47.25">
      <c r="B258" s="139">
        <v>249</v>
      </c>
      <c r="C258" s="141" t="s">
        <v>1508</v>
      </c>
      <c r="D258" s="139" t="s">
        <v>1496</v>
      </c>
      <c r="E258" s="140">
        <v>11725.29</v>
      </c>
      <c r="F258" s="140">
        <v>0</v>
      </c>
      <c r="G258" s="139" t="s">
        <v>484</v>
      </c>
      <c r="H258" s="139" t="s">
        <v>681</v>
      </c>
      <c r="I258" s="142" t="s">
        <v>1507</v>
      </c>
    </row>
    <row r="259" spans="2:9" ht="47.25">
      <c r="B259" s="139">
        <v>250</v>
      </c>
      <c r="C259" s="141" t="s">
        <v>1508</v>
      </c>
      <c r="D259" s="139" t="s">
        <v>1496</v>
      </c>
      <c r="E259" s="140">
        <v>11725.29</v>
      </c>
      <c r="F259" s="140">
        <v>0</v>
      </c>
      <c r="G259" s="139" t="s">
        <v>484</v>
      </c>
      <c r="H259" s="139" t="s">
        <v>681</v>
      </c>
      <c r="I259" s="142" t="s">
        <v>1507</v>
      </c>
    </row>
    <row r="260" spans="2:9" ht="47.25">
      <c r="B260" s="139">
        <v>251</v>
      </c>
      <c r="C260" s="141" t="s">
        <v>1508</v>
      </c>
      <c r="D260" s="139" t="s">
        <v>1496</v>
      </c>
      <c r="E260" s="140">
        <v>11725.29</v>
      </c>
      <c r="F260" s="140">
        <v>0</v>
      </c>
      <c r="G260" s="139" t="s">
        <v>484</v>
      </c>
      <c r="H260" s="139" t="s">
        <v>681</v>
      </c>
      <c r="I260" s="142" t="s">
        <v>1507</v>
      </c>
    </row>
    <row r="261" spans="2:9" ht="47.25">
      <c r="B261" s="139">
        <v>252</v>
      </c>
      <c r="C261" s="141" t="s">
        <v>1080</v>
      </c>
      <c r="D261" s="139" t="s">
        <v>1115</v>
      </c>
      <c r="E261" s="140">
        <v>12335</v>
      </c>
      <c r="F261" s="140">
        <v>0</v>
      </c>
      <c r="G261" s="139" t="s">
        <v>484</v>
      </c>
      <c r="H261" s="139" t="s">
        <v>681</v>
      </c>
      <c r="I261" s="142">
        <v>44140</v>
      </c>
    </row>
    <row r="262" spans="2:9" ht="47.25">
      <c r="B262" s="139">
        <v>253</v>
      </c>
      <c r="C262" s="141" t="s">
        <v>1080</v>
      </c>
      <c r="D262" s="139" t="s">
        <v>1115</v>
      </c>
      <c r="E262" s="140">
        <v>12335</v>
      </c>
      <c r="F262" s="140">
        <v>0</v>
      </c>
      <c r="G262" s="139" t="s">
        <v>484</v>
      </c>
      <c r="H262" s="139" t="s">
        <v>681</v>
      </c>
      <c r="I262" s="142">
        <v>44140</v>
      </c>
    </row>
    <row r="263" spans="2:9" ht="47.25">
      <c r="B263" s="139">
        <v>254</v>
      </c>
      <c r="C263" s="141" t="s">
        <v>1080</v>
      </c>
      <c r="D263" s="139" t="s">
        <v>1115</v>
      </c>
      <c r="E263" s="140">
        <v>12335</v>
      </c>
      <c r="F263" s="140">
        <v>0</v>
      </c>
      <c r="G263" s="139" t="s">
        <v>484</v>
      </c>
      <c r="H263" s="139" t="s">
        <v>681</v>
      </c>
      <c r="I263" s="142">
        <v>44140</v>
      </c>
    </row>
    <row r="264" spans="2:9" ht="47.25">
      <c r="B264" s="139">
        <v>255</v>
      </c>
      <c r="C264" s="141" t="s">
        <v>1081</v>
      </c>
      <c r="D264" s="139" t="s">
        <v>1135</v>
      </c>
      <c r="E264" s="140">
        <v>14950</v>
      </c>
      <c r="F264" s="140">
        <v>0</v>
      </c>
      <c r="G264" s="139" t="s">
        <v>484</v>
      </c>
      <c r="H264" s="139" t="s">
        <v>681</v>
      </c>
      <c r="I264" s="142">
        <v>44165</v>
      </c>
    </row>
    <row r="265" spans="2:9" ht="47.25">
      <c r="B265" s="139">
        <v>256</v>
      </c>
      <c r="C265" s="141" t="s">
        <v>1081</v>
      </c>
      <c r="D265" s="139" t="s">
        <v>1135</v>
      </c>
      <c r="E265" s="140">
        <v>14950</v>
      </c>
      <c r="F265" s="140">
        <v>0</v>
      </c>
      <c r="G265" s="139" t="s">
        <v>484</v>
      </c>
      <c r="H265" s="139" t="s">
        <v>681</v>
      </c>
      <c r="I265" s="142">
        <v>44165</v>
      </c>
    </row>
    <row r="266" spans="2:9" ht="47.25">
      <c r="B266" s="139">
        <v>257</v>
      </c>
      <c r="C266" s="141" t="s">
        <v>1082</v>
      </c>
      <c r="D266" s="139" t="s">
        <v>1135</v>
      </c>
      <c r="E266" s="140">
        <v>25924</v>
      </c>
      <c r="F266" s="140">
        <v>0</v>
      </c>
      <c r="G266" s="139" t="s">
        <v>484</v>
      </c>
      <c r="H266" s="139" t="s">
        <v>681</v>
      </c>
      <c r="I266" s="142">
        <v>44165</v>
      </c>
    </row>
    <row r="267" spans="2:9" ht="47.25">
      <c r="B267" s="139">
        <v>258</v>
      </c>
      <c r="C267" s="141" t="s">
        <v>1082</v>
      </c>
      <c r="D267" s="139" t="s">
        <v>1135</v>
      </c>
      <c r="E267" s="140">
        <v>25924</v>
      </c>
      <c r="F267" s="140">
        <v>0</v>
      </c>
      <c r="G267" s="139" t="s">
        <v>484</v>
      </c>
      <c r="H267" s="139" t="s">
        <v>681</v>
      </c>
      <c r="I267" s="142">
        <v>44165</v>
      </c>
    </row>
    <row r="268" spans="2:9" ht="47.25">
      <c r="B268" s="139">
        <v>259</v>
      </c>
      <c r="C268" s="141" t="s">
        <v>1084</v>
      </c>
      <c r="D268" s="139" t="s">
        <v>1117</v>
      </c>
      <c r="E268" s="140">
        <v>44590</v>
      </c>
      <c r="F268" s="140">
        <v>0</v>
      </c>
      <c r="G268" s="139" t="s">
        <v>484</v>
      </c>
      <c r="H268" s="139" t="s">
        <v>681</v>
      </c>
      <c r="I268" s="142">
        <v>44190</v>
      </c>
    </row>
    <row r="269" spans="2:9" ht="47.25">
      <c r="B269" s="139">
        <v>260</v>
      </c>
      <c r="C269" s="141" t="s">
        <v>1085</v>
      </c>
      <c r="D269" s="139" t="s">
        <v>1117</v>
      </c>
      <c r="E269" s="140">
        <v>20275</v>
      </c>
      <c r="F269" s="140">
        <v>0</v>
      </c>
      <c r="G269" s="139" t="s">
        <v>484</v>
      </c>
      <c r="H269" s="139" t="s">
        <v>681</v>
      </c>
      <c r="I269" s="142">
        <v>44190</v>
      </c>
    </row>
    <row r="270" spans="2:9" ht="47.25">
      <c r="B270" s="139">
        <v>261</v>
      </c>
      <c r="C270" s="141" t="s">
        <v>1086</v>
      </c>
      <c r="D270" s="139" t="s">
        <v>1117</v>
      </c>
      <c r="E270" s="140">
        <v>32825</v>
      </c>
      <c r="F270" s="140">
        <v>0</v>
      </c>
      <c r="G270" s="139" t="s">
        <v>484</v>
      </c>
      <c r="H270" s="139" t="s">
        <v>681</v>
      </c>
      <c r="I270" s="142">
        <v>44190</v>
      </c>
    </row>
    <row r="271" spans="2:9" ht="47.25">
      <c r="B271" s="139">
        <v>262</v>
      </c>
      <c r="C271" s="141" t="s">
        <v>1087</v>
      </c>
      <c r="D271" s="139" t="s">
        <v>1117</v>
      </c>
      <c r="E271" s="140">
        <v>46450</v>
      </c>
      <c r="F271" s="140">
        <v>0</v>
      </c>
      <c r="G271" s="139" t="s">
        <v>484</v>
      </c>
      <c r="H271" s="139" t="s">
        <v>681</v>
      </c>
      <c r="I271" s="142">
        <v>44190</v>
      </c>
    </row>
    <row r="272" spans="2:9" ht="47.25">
      <c r="B272" s="139">
        <v>263</v>
      </c>
      <c r="C272" s="141" t="s">
        <v>1088</v>
      </c>
      <c r="D272" s="139" t="s">
        <v>1117</v>
      </c>
      <c r="E272" s="140">
        <v>56970</v>
      </c>
      <c r="F272" s="140">
        <v>0</v>
      </c>
      <c r="G272" s="139" t="s">
        <v>484</v>
      </c>
      <c r="H272" s="139" t="s">
        <v>681</v>
      </c>
      <c r="I272" s="142">
        <v>44190</v>
      </c>
    </row>
    <row r="273" spans="2:9" ht="47.25">
      <c r="B273" s="139">
        <v>264</v>
      </c>
      <c r="C273" s="141" t="s">
        <v>1089</v>
      </c>
      <c r="D273" s="139" t="s">
        <v>1117</v>
      </c>
      <c r="E273" s="140">
        <v>26200</v>
      </c>
      <c r="F273" s="140">
        <v>0</v>
      </c>
      <c r="G273" s="139" t="s">
        <v>484</v>
      </c>
      <c r="H273" s="139" t="s">
        <v>681</v>
      </c>
      <c r="I273" s="142">
        <v>44190</v>
      </c>
    </row>
    <row r="274" spans="2:9" ht="47.25">
      <c r="B274" s="139">
        <v>265</v>
      </c>
      <c r="C274" s="141" t="s">
        <v>1090</v>
      </c>
      <c r="D274" s="139" t="s">
        <v>1117</v>
      </c>
      <c r="E274" s="140">
        <v>72690</v>
      </c>
      <c r="F274" s="140">
        <v>0</v>
      </c>
      <c r="G274" s="139" t="s">
        <v>484</v>
      </c>
      <c r="H274" s="139" t="s">
        <v>681</v>
      </c>
      <c r="I274" s="142">
        <v>44190</v>
      </c>
    </row>
    <row r="275" spans="2:9" ht="47.25">
      <c r="B275" s="139">
        <v>266</v>
      </c>
      <c r="C275" s="141" t="s">
        <v>1091</v>
      </c>
      <c r="D275" s="139" t="s">
        <v>1092</v>
      </c>
      <c r="E275" s="140">
        <v>40000</v>
      </c>
      <c r="F275" s="140">
        <v>0</v>
      </c>
      <c r="G275" s="139" t="s">
        <v>484</v>
      </c>
      <c r="H275" s="139" t="s">
        <v>681</v>
      </c>
      <c r="I275" s="142">
        <v>43888</v>
      </c>
    </row>
    <row r="276" spans="2:9" ht="47.25">
      <c r="B276" s="139">
        <v>267</v>
      </c>
      <c r="C276" s="141" t="s">
        <v>1093</v>
      </c>
      <c r="D276" s="139" t="s">
        <v>1094</v>
      </c>
      <c r="E276" s="140">
        <v>29000</v>
      </c>
      <c r="F276" s="140">
        <v>0</v>
      </c>
      <c r="G276" s="139" t="s">
        <v>484</v>
      </c>
      <c r="H276" s="139" t="s">
        <v>681</v>
      </c>
      <c r="I276" s="142">
        <v>44119</v>
      </c>
    </row>
    <row r="277" spans="2:9" ht="47.25">
      <c r="B277" s="139">
        <v>268</v>
      </c>
      <c r="C277" s="141" t="s">
        <v>1904</v>
      </c>
      <c r="D277" s="139" t="s">
        <v>1511</v>
      </c>
      <c r="E277" s="140">
        <v>51500</v>
      </c>
      <c r="F277" s="140">
        <v>51500</v>
      </c>
      <c r="G277" s="139" t="s">
        <v>484</v>
      </c>
      <c r="H277" s="139" t="s">
        <v>681</v>
      </c>
      <c r="I277" s="142">
        <v>44999</v>
      </c>
    </row>
    <row r="278" spans="2:9" ht="47.25">
      <c r="B278" s="139">
        <v>269</v>
      </c>
      <c r="C278" s="141" t="s">
        <v>1904</v>
      </c>
      <c r="D278" s="139" t="s">
        <v>1905</v>
      </c>
      <c r="E278" s="140">
        <v>51500</v>
      </c>
      <c r="F278" s="140">
        <v>0</v>
      </c>
      <c r="G278" s="139" t="s">
        <v>484</v>
      </c>
      <c r="H278" s="139" t="s">
        <v>681</v>
      </c>
      <c r="I278" s="142">
        <v>44999</v>
      </c>
    </row>
    <row r="279" spans="2:9" ht="47.25">
      <c r="B279" s="139">
        <v>270</v>
      </c>
      <c r="C279" s="141" t="s">
        <v>1100</v>
      </c>
      <c r="D279" s="139" t="s">
        <v>790</v>
      </c>
      <c r="E279" s="140">
        <v>49500</v>
      </c>
      <c r="F279" s="140">
        <v>0</v>
      </c>
      <c r="G279" s="139" t="s">
        <v>484</v>
      </c>
      <c r="H279" s="139" t="s">
        <v>681</v>
      </c>
      <c r="I279" s="142">
        <v>43739</v>
      </c>
    </row>
    <row r="280" spans="2:9" ht="47.25">
      <c r="B280" s="139">
        <v>271</v>
      </c>
      <c r="C280" s="141" t="s">
        <v>1101</v>
      </c>
      <c r="D280" s="139" t="s">
        <v>790</v>
      </c>
      <c r="E280" s="140">
        <v>24900</v>
      </c>
      <c r="F280" s="140">
        <v>0</v>
      </c>
      <c r="G280" s="139" t="s">
        <v>484</v>
      </c>
      <c r="H280" s="139" t="s">
        <v>681</v>
      </c>
      <c r="I280" s="142">
        <v>42836</v>
      </c>
    </row>
    <row r="281" spans="2:9" ht="47.25">
      <c r="B281" s="139">
        <v>272</v>
      </c>
      <c r="C281" s="141" t="s">
        <v>1102</v>
      </c>
      <c r="D281" s="139" t="s">
        <v>790</v>
      </c>
      <c r="E281" s="140">
        <v>21516</v>
      </c>
      <c r="F281" s="140">
        <v>0</v>
      </c>
      <c r="G281" s="139" t="s">
        <v>484</v>
      </c>
      <c r="H281" s="139" t="s">
        <v>681</v>
      </c>
      <c r="I281" s="142">
        <v>40087</v>
      </c>
    </row>
    <row r="282" spans="2:9" ht="47.25">
      <c r="B282" s="139">
        <v>273</v>
      </c>
      <c r="C282" s="141" t="s">
        <v>1103</v>
      </c>
      <c r="D282" s="139" t="s">
        <v>790</v>
      </c>
      <c r="E282" s="140">
        <v>3960</v>
      </c>
      <c r="F282" s="140">
        <v>0</v>
      </c>
      <c r="G282" s="139" t="s">
        <v>484</v>
      </c>
      <c r="H282" s="139" t="s">
        <v>681</v>
      </c>
      <c r="I282" s="142">
        <v>43452</v>
      </c>
    </row>
    <row r="283" spans="2:9" ht="63">
      <c r="B283" s="139">
        <v>274</v>
      </c>
      <c r="C283" s="141" t="s">
        <v>1104</v>
      </c>
      <c r="D283" s="139" t="s">
        <v>790</v>
      </c>
      <c r="E283" s="140">
        <v>44450</v>
      </c>
      <c r="F283" s="140">
        <v>0</v>
      </c>
      <c r="G283" s="139" t="s">
        <v>484</v>
      </c>
      <c r="H283" s="139" t="s">
        <v>681</v>
      </c>
      <c r="I283" s="142">
        <v>43452</v>
      </c>
    </row>
    <row r="284" spans="2:9" ht="47.25">
      <c r="B284" s="139">
        <v>275</v>
      </c>
      <c r="C284" s="141" t="s">
        <v>1105</v>
      </c>
      <c r="D284" s="139" t="s">
        <v>790</v>
      </c>
      <c r="E284" s="140">
        <v>4740</v>
      </c>
      <c r="F284" s="140">
        <v>0</v>
      </c>
      <c r="G284" s="139" t="s">
        <v>484</v>
      </c>
      <c r="H284" s="139" t="s">
        <v>681</v>
      </c>
      <c r="I284" s="142">
        <v>43441</v>
      </c>
    </row>
    <row r="285" spans="2:9" ht="47.25">
      <c r="B285" s="139">
        <v>276</v>
      </c>
      <c r="C285" s="141" t="s">
        <v>1106</v>
      </c>
      <c r="D285" s="139" t="s">
        <v>790</v>
      </c>
      <c r="E285" s="140">
        <v>30450</v>
      </c>
      <c r="F285" s="140">
        <v>0</v>
      </c>
      <c r="G285" s="139" t="s">
        <v>484</v>
      </c>
      <c r="H285" s="139" t="s">
        <v>681</v>
      </c>
      <c r="I285" s="142">
        <v>43615</v>
      </c>
    </row>
    <row r="286" spans="2:9" ht="47.25">
      <c r="B286" s="139">
        <v>277</v>
      </c>
      <c r="C286" s="141" t="s">
        <v>1098</v>
      </c>
      <c r="D286" s="139" t="s">
        <v>790</v>
      </c>
      <c r="E286" s="140">
        <v>50500</v>
      </c>
      <c r="F286" s="140">
        <v>0</v>
      </c>
      <c r="G286" s="139" t="s">
        <v>484</v>
      </c>
      <c r="H286" s="139" t="s">
        <v>681</v>
      </c>
      <c r="I286" s="142">
        <v>43818</v>
      </c>
    </row>
    <row r="287" spans="2:9" ht="47.25">
      <c r="B287" s="139">
        <v>278</v>
      </c>
      <c r="C287" s="141" t="s">
        <v>1107</v>
      </c>
      <c r="D287" s="139" t="s">
        <v>790</v>
      </c>
      <c r="E287" s="140">
        <v>31854</v>
      </c>
      <c r="F287" s="140">
        <v>0</v>
      </c>
      <c r="G287" s="139" t="s">
        <v>484</v>
      </c>
      <c r="H287" s="139" t="s">
        <v>681</v>
      </c>
      <c r="I287" s="142">
        <v>39316</v>
      </c>
    </row>
    <row r="288" spans="2:9" ht="47.25">
      <c r="B288" s="139">
        <v>279</v>
      </c>
      <c r="C288" s="141" t="s">
        <v>1108</v>
      </c>
      <c r="D288" s="139" t="s">
        <v>790</v>
      </c>
      <c r="E288" s="140">
        <v>29950</v>
      </c>
      <c r="F288" s="140">
        <v>0</v>
      </c>
      <c r="G288" s="139" t="s">
        <v>484</v>
      </c>
      <c r="H288" s="139" t="s">
        <v>681</v>
      </c>
      <c r="I288" s="142">
        <v>44176</v>
      </c>
    </row>
    <row r="289" spans="2:9" ht="47.25">
      <c r="B289" s="139">
        <v>280</v>
      </c>
      <c r="C289" s="141" t="s">
        <v>1109</v>
      </c>
      <c r="D289" s="139" t="s">
        <v>790</v>
      </c>
      <c r="E289" s="140">
        <v>39900</v>
      </c>
      <c r="F289" s="140">
        <v>0</v>
      </c>
      <c r="G289" s="139" t="s">
        <v>484</v>
      </c>
      <c r="H289" s="139" t="s">
        <v>681</v>
      </c>
      <c r="I289" s="142">
        <v>43928</v>
      </c>
    </row>
    <row r="290" spans="2:9" ht="47.25">
      <c r="B290" s="139">
        <v>281</v>
      </c>
      <c r="C290" s="141" t="s">
        <v>1110</v>
      </c>
      <c r="D290" s="139" t="s">
        <v>790</v>
      </c>
      <c r="E290" s="140">
        <v>99900</v>
      </c>
      <c r="F290" s="140">
        <v>0</v>
      </c>
      <c r="G290" s="139" t="s">
        <v>484</v>
      </c>
      <c r="H290" s="139" t="s">
        <v>681</v>
      </c>
      <c r="I290" s="142">
        <v>43654</v>
      </c>
    </row>
    <row r="291" spans="2:9" ht="47.25">
      <c r="B291" s="139">
        <v>282</v>
      </c>
      <c r="C291" s="141" t="s">
        <v>1113</v>
      </c>
      <c r="D291" s="139" t="s">
        <v>790</v>
      </c>
      <c r="E291" s="140">
        <v>50000</v>
      </c>
      <c r="F291" s="140">
        <v>0</v>
      </c>
      <c r="G291" s="139" t="s">
        <v>484</v>
      </c>
      <c r="H291" s="139" t="s">
        <v>681</v>
      </c>
      <c r="I291" s="142">
        <v>43605</v>
      </c>
    </row>
    <row r="292" spans="2:9" ht="47.25">
      <c r="B292" s="139">
        <v>283</v>
      </c>
      <c r="C292" s="141" t="s">
        <v>1114</v>
      </c>
      <c r="D292" s="139" t="s">
        <v>790</v>
      </c>
      <c r="E292" s="140">
        <v>8400</v>
      </c>
      <c r="F292" s="140">
        <v>0</v>
      </c>
      <c r="G292" s="139" t="s">
        <v>484</v>
      </c>
      <c r="H292" s="139" t="s">
        <v>681</v>
      </c>
      <c r="I292" s="142">
        <v>40871</v>
      </c>
    </row>
    <row r="293" spans="2:9" ht="47.25">
      <c r="B293" s="139">
        <v>284</v>
      </c>
      <c r="C293" s="141" t="s">
        <v>1391</v>
      </c>
      <c r="D293" s="139" t="s">
        <v>1398</v>
      </c>
      <c r="E293" s="157" t="s">
        <v>1394</v>
      </c>
      <c r="F293" s="158" t="s">
        <v>1540</v>
      </c>
      <c r="G293" s="139" t="s">
        <v>484</v>
      </c>
      <c r="H293" s="139" t="s">
        <v>681</v>
      </c>
      <c r="I293" s="142" t="s">
        <v>1392</v>
      </c>
    </row>
    <row r="294" spans="2:9" ht="47.25">
      <c r="B294" s="139">
        <v>285</v>
      </c>
      <c r="C294" s="141" t="s">
        <v>1393</v>
      </c>
      <c r="D294" s="139" t="s">
        <v>1398</v>
      </c>
      <c r="E294" s="155" t="s">
        <v>1394</v>
      </c>
      <c r="F294" s="140">
        <v>0</v>
      </c>
      <c r="G294" s="139" t="s">
        <v>484</v>
      </c>
      <c r="H294" s="139" t="s">
        <v>681</v>
      </c>
      <c r="I294" s="142" t="s">
        <v>1392</v>
      </c>
    </row>
    <row r="295" spans="2:9" ht="47.25">
      <c r="B295" s="139">
        <v>286</v>
      </c>
      <c r="C295" s="141" t="s">
        <v>1395</v>
      </c>
      <c r="D295" s="139" t="s">
        <v>1399</v>
      </c>
      <c r="E295" s="155" t="s">
        <v>1394</v>
      </c>
      <c r="F295" s="140">
        <v>0</v>
      </c>
      <c r="G295" s="139" t="s">
        <v>484</v>
      </c>
      <c r="H295" s="139" t="s">
        <v>681</v>
      </c>
      <c r="I295" s="142" t="s">
        <v>1392</v>
      </c>
    </row>
    <row r="296" spans="2:9" ht="47.25">
      <c r="B296" s="139">
        <v>287</v>
      </c>
      <c r="C296" s="141" t="s">
        <v>1401</v>
      </c>
      <c r="D296" s="139" t="s">
        <v>1400</v>
      </c>
      <c r="E296" s="155" t="s">
        <v>1396</v>
      </c>
      <c r="F296" s="140">
        <v>0</v>
      </c>
      <c r="G296" s="139" t="s">
        <v>484</v>
      </c>
      <c r="H296" s="139" t="s">
        <v>681</v>
      </c>
      <c r="I296" s="142" t="s">
        <v>1392</v>
      </c>
    </row>
    <row r="297" spans="2:9" ht="47.25">
      <c r="B297" s="139">
        <v>288</v>
      </c>
      <c r="C297" s="141" t="s">
        <v>1402</v>
      </c>
      <c r="D297" s="139" t="s">
        <v>1397</v>
      </c>
      <c r="E297" s="155" t="s">
        <v>1396</v>
      </c>
      <c r="F297" s="140">
        <v>0</v>
      </c>
      <c r="G297" s="139" t="s">
        <v>484</v>
      </c>
      <c r="H297" s="139" t="s">
        <v>681</v>
      </c>
      <c r="I297" s="142" t="s">
        <v>1392</v>
      </c>
    </row>
    <row r="298" spans="2:9" ht="47.25">
      <c r="B298" s="139">
        <v>289</v>
      </c>
      <c r="C298" s="141" t="s">
        <v>1403</v>
      </c>
      <c r="D298" s="139" t="s">
        <v>1400</v>
      </c>
      <c r="E298" s="155" t="s">
        <v>1396</v>
      </c>
      <c r="F298" s="140">
        <v>0</v>
      </c>
      <c r="G298" s="139" t="s">
        <v>484</v>
      </c>
      <c r="H298" s="139" t="s">
        <v>681</v>
      </c>
      <c r="I298" s="142" t="s">
        <v>1392</v>
      </c>
    </row>
    <row r="299" spans="2:9" ht="47.25">
      <c r="B299" s="139">
        <v>290</v>
      </c>
      <c r="C299" s="141" t="s">
        <v>1404</v>
      </c>
      <c r="D299" s="139" t="s">
        <v>1400</v>
      </c>
      <c r="E299" s="155" t="s">
        <v>1396</v>
      </c>
      <c r="F299" s="140">
        <v>0</v>
      </c>
      <c r="G299" s="139" t="s">
        <v>484</v>
      </c>
      <c r="H299" s="139" t="s">
        <v>681</v>
      </c>
      <c r="I299" s="142" t="s">
        <v>1392</v>
      </c>
    </row>
    <row r="300" spans="2:9" ht="47.25">
      <c r="B300" s="139">
        <v>291</v>
      </c>
      <c r="C300" s="141" t="s">
        <v>1405</v>
      </c>
      <c r="D300" s="139" t="s">
        <v>1400</v>
      </c>
      <c r="E300" s="155" t="s">
        <v>1396</v>
      </c>
      <c r="F300" s="140">
        <v>0</v>
      </c>
      <c r="G300" s="139" t="s">
        <v>484</v>
      </c>
      <c r="H300" s="139" t="s">
        <v>681</v>
      </c>
      <c r="I300" s="142" t="s">
        <v>1392</v>
      </c>
    </row>
    <row r="301" spans="2:9" ht="47.25">
      <c r="B301" s="139">
        <v>292</v>
      </c>
      <c r="C301" s="141" t="s">
        <v>1406</v>
      </c>
      <c r="D301" s="139" t="s">
        <v>1397</v>
      </c>
      <c r="E301" s="155" t="s">
        <v>1407</v>
      </c>
      <c r="F301" s="140">
        <v>0</v>
      </c>
      <c r="G301" s="139" t="s">
        <v>484</v>
      </c>
      <c r="H301" s="139" t="s">
        <v>681</v>
      </c>
      <c r="I301" s="142" t="s">
        <v>1392</v>
      </c>
    </row>
    <row r="302" spans="2:9" ht="47.25">
      <c r="B302" s="139">
        <v>293</v>
      </c>
      <c r="C302" s="141" t="s">
        <v>1408</v>
      </c>
      <c r="D302" s="139" t="s">
        <v>1397</v>
      </c>
      <c r="E302" s="155" t="s">
        <v>1407</v>
      </c>
      <c r="F302" s="140">
        <v>0</v>
      </c>
      <c r="G302" s="139" t="s">
        <v>484</v>
      </c>
      <c r="H302" s="139" t="s">
        <v>681</v>
      </c>
      <c r="I302" s="142" t="s">
        <v>1392</v>
      </c>
    </row>
    <row r="303" spans="2:9" ht="47.25">
      <c r="B303" s="139">
        <v>294</v>
      </c>
      <c r="C303" s="141" t="s">
        <v>1409</v>
      </c>
      <c r="D303" s="139" t="s">
        <v>1397</v>
      </c>
      <c r="E303" s="155" t="s">
        <v>1410</v>
      </c>
      <c r="F303" s="140">
        <v>0</v>
      </c>
      <c r="G303" s="139" t="s">
        <v>484</v>
      </c>
      <c r="H303" s="139" t="s">
        <v>681</v>
      </c>
      <c r="I303" s="142" t="s">
        <v>1392</v>
      </c>
    </row>
    <row r="304" spans="2:9" ht="47.25">
      <c r="B304" s="139">
        <v>295</v>
      </c>
      <c r="C304" s="141" t="s">
        <v>1411</v>
      </c>
      <c r="D304" s="139" t="s">
        <v>1397</v>
      </c>
      <c r="E304" s="155" t="s">
        <v>1412</v>
      </c>
      <c r="F304" s="140">
        <v>0</v>
      </c>
      <c r="G304" s="139" t="s">
        <v>484</v>
      </c>
      <c r="H304" s="139" t="s">
        <v>681</v>
      </c>
      <c r="I304" s="142" t="s">
        <v>1413</v>
      </c>
    </row>
    <row r="305" spans="2:9" ht="47.25">
      <c r="B305" s="139">
        <v>296</v>
      </c>
      <c r="C305" s="141" t="s">
        <v>1414</v>
      </c>
      <c r="D305" s="139" t="s">
        <v>1397</v>
      </c>
      <c r="E305" s="155" t="s">
        <v>1415</v>
      </c>
      <c r="F305" s="140">
        <v>0</v>
      </c>
      <c r="G305" s="139" t="s">
        <v>484</v>
      </c>
      <c r="H305" s="139" t="s">
        <v>681</v>
      </c>
      <c r="I305" s="142" t="s">
        <v>1416</v>
      </c>
    </row>
    <row r="306" spans="2:9" ht="47.25">
      <c r="B306" s="139">
        <v>297</v>
      </c>
      <c r="C306" s="141" t="s">
        <v>1417</v>
      </c>
      <c r="D306" s="139" t="s">
        <v>1397</v>
      </c>
      <c r="E306" s="155" t="s">
        <v>1418</v>
      </c>
      <c r="F306" s="140">
        <v>0</v>
      </c>
      <c r="G306" s="139" t="s">
        <v>484</v>
      </c>
      <c r="H306" s="139" t="s">
        <v>681</v>
      </c>
      <c r="I306" s="142" t="s">
        <v>1416</v>
      </c>
    </row>
    <row r="307" spans="2:9" ht="47.25">
      <c r="B307" s="139">
        <v>298</v>
      </c>
      <c r="C307" s="141" t="s">
        <v>1419</v>
      </c>
      <c r="D307" s="139" t="s">
        <v>1397</v>
      </c>
      <c r="E307" s="155" t="s">
        <v>1420</v>
      </c>
      <c r="F307" s="140">
        <v>0</v>
      </c>
      <c r="G307" s="139" t="s">
        <v>484</v>
      </c>
      <c r="H307" s="139" t="s">
        <v>681</v>
      </c>
      <c r="I307" s="142" t="s">
        <v>1416</v>
      </c>
    </row>
    <row r="308" spans="2:9" ht="47.25">
      <c r="B308" s="139">
        <v>299</v>
      </c>
      <c r="C308" s="141" t="s">
        <v>1421</v>
      </c>
      <c r="D308" s="139" t="s">
        <v>1400</v>
      </c>
      <c r="E308" s="155" t="s">
        <v>1422</v>
      </c>
      <c r="F308" s="140">
        <v>0</v>
      </c>
      <c r="G308" s="139" t="s">
        <v>484</v>
      </c>
      <c r="H308" s="139" t="s">
        <v>681</v>
      </c>
      <c r="I308" s="142" t="s">
        <v>1416</v>
      </c>
    </row>
    <row r="309" spans="2:9" ht="47.25">
      <c r="B309" s="139">
        <v>300</v>
      </c>
      <c r="C309" s="141" t="s">
        <v>1423</v>
      </c>
      <c r="D309" s="139" t="s">
        <v>1397</v>
      </c>
      <c r="E309" s="155" t="s">
        <v>1424</v>
      </c>
      <c r="F309" s="140">
        <v>0</v>
      </c>
      <c r="G309" s="139" t="s">
        <v>484</v>
      </c>
      <c r="H309" s="139" t="s">
        <v>681</v>
      </c>
      <c r="I309" s="142" t="s">
        <v>1416</v>
      </c>
    </row>
    <row r="310" spans="2:9" ht="47.25">
      <c r="B310" s="139">
        <v>301</v>
      </c>
      <c r="C310" s="141" t="s">
        <v>1423</v>
      </c>
      <c r="D310" s="139" t="s">
        <v>1397</v>
      </c>
      <c r="E310" s="155" t="s">
        <v>1424</v>
      </c>
      <c r="F310" s="140">
        <v>0</v>
      </c>
      <c r="G310" s="139" t="s">
        <v>484</v>
      </c>
      <c r="H310" s="139" t="s">
        <v>681</v>
      </c>
      <c r="I310" s="142" t="s">
        <v>1416</v>
      </c>
    </row>
    <row r="311" spans="2:9" ht="47.25">
      <c r="B311" s="139">
        <v>302</v>
      </c>
      <c r="C311" s="141" t="s">
        <v>1423</v>
      </c>
      <c r="D311" s="139" t="s">
        <v>1397</v>
      </c>
      <c r="E311" s="155" t="s">
        <v>1424</v>
      </c>
      <c r="F311" s="140">
        <v>0</v>
      </c>
      <c r="G311" s="139" t="s">
        <v>484</v>
      </c>
      <c r="H311" s="139" t="s">
        <v>681</v>
      </c>
      <c r="I311" s="142" t="s">
        <v>1416</v>
      </c>
    </row>
    <row r="312" spans="2:9" ht="47.25">
      <c r="B312" s="139">
        <v>303</v>
      </c>
      <c r="C312" s="141" t="s">
        <v>1423</v>
      </c>
      <c r="D312" s="139" t="s">
        <v>1397</v>
      </c>
      <c r="E312" s="155" t="s">
        <v>1424</v>
      </c>
      <c r="F312" s="140">
        <v>0</v>
      </c>
      <c r="G312" s="139" t="s">
        <v>484</v>
      </c>
      <c r="H312" s="139" t="s">
        <v>681</v>
      </c>
      <c r="I312" s="142" t="s">
        <v>1416</v>
      </c>
    </row>
    <row r="313" spans="2:9" ht="47.25">
      <c r="B313" s="139">
        <v>304</v>
      </c>
      <c r="C313" s="141" t="s">
        <v>1423</v>
      </c>
      <c r="D313" s="139" t="s">
        <v>1397</v>
      </c>
      <c r="E313" s="155" t="s">
        <v>1424</v>
      </c>
      <c r="F313" s="140">
        <v>0</v>
      </c>
      <c r="G313" s="139" t="s">
        <v>484</v>
      </c>
      <c r="H313" s="139" t="s">
        <v>681</v>
      </c>
      <c r="I313" s="142" t="s">
        <v>1416</v>
      </c>
    </row>
    <row r="314" spans="2:9" ht="47.25">
      <c r="B314" s="139">
        <v>305</v>
      </c>
      <c r="C314" s="141" t="s">
        <v>1423</v>
      </c>
      <c r="D314" s="139" t="s">
        <v>1397</v>
      </c>
      <c r="E314" s="155" t="s">
        <v>1424</v>
      </c>
      <c r="F314" s="140">
        <v>0</v>
      </c>
      <c r="G314" s="139" t="s">
        <v>484</v>
      </c>
      <c r="H314" s="139" t="s">
        <v>681</v>
      </c>
      <c r="I314" s="142" t="s">
        <v>1416</v>
      </c>
    </row>
    <row r="315" spans="2:9" ht="47.25">
      <c r="B315" s="139">
        <v>306</v>
      </c>
      <c r="C315" s="141" t="s">
        <v>1425</v>
      </c>
      <c r="D315" s="139" t="s">
        <v>1397</v>
      </c>
      <c r="E315" s="155" t="s">
        <v>1426</v>
      </c>
      <c r="F315" s="140">
        <v>0</v>
      </c>
      <c r="G315" s="139" t="s">
        <v>484</v>
      </c>
      <c r="H315" s="139" t="s">
        <v>681</v>
      </c>
      <c r="I315" s="142" t="s">
        <v>1416</v>
      </c>
    </row>
    <row r="316" spans="2:9" ht="47.25">
      <c r="B316" s="139">
        <v>307</v>
      </c>
      <c r="C316" s="141" t="s">
        <v>1427</v>
      </c>
      <c r="D316" s="139" t="s">
        <v>1397</v>
      </c>
      <c r="E316" s="155" t="s">
        <v>1428</v>
      </c>
      <c r="F316" s="140">
        <v>0</v>
      </c>
      <c r="G316" s="139" t="s">
        <v>484</v>
      </c>
      <c r="H316" s="139" t="s">
        <v>681</v>
      </c>
      <c r="I316" s="142" t="s">
        <v>1416</v>
      </c>
    </row>
    <row r="317" spans="2:9" ht="47.25">
      <c r="B317" s="139">
        <v>308</v>
      </c>
      <c r="C317" s="141" t="s">
        <v>1429</v>
      </c>
      <c r="D317" s="139" t="s">
        <v>1397</v>
      </c>
      <c r="E317" s="155" t="s">
        <v>1430</v>
      </c>
      <c r="F317" s="140">
        <v>0</v>
      </c>
      <c r="G317" s="139" t="s">
        <v>484</v>
      </c>
      <c r="H317" s="139" t="s">
        <v>681</v>
      </c>
      <c r="I317" s="142" t="s">
        <v>1416</v>
      </c>
    </row>
    <row r="318" spans="2:9" ht="47.25">
      <c r="B318" s="139">
        <v>309</v>
      </c>
      <c r="C318" s="141" t="s">
        <v>1431</v>
      </c>
      <c r="D318" s="139" t="s">
        <v>1397</v>
      </c>
      <c r="E318" s="155" t="s">
        <v>1432</v>
      </c>
      <c r="F318" s="140">
        <v>0</v>
      </c>
      <c r="G318" s="139" t="s">
        <v>484</v>
      </c>
      <c r="H318" s="139" t="s">
        <v>681</v>
      </c>
      <c r="I318" s="142" t="s">
        <v>1416</v>
      </c>
    </row>
    <row r="319" spans="2:9" ht="47.25">
      <c r="B319" s="139">
        <v>310</v>
      </c>
      <c r="C319" s="141" t="s">
        <v>1431</v>
      </c>
      <c r="D319" s="139" t="s">
        <v>1397</v>
      </c>
      <c r="E319" s="155" t="s">
        <v>1432</v>
      </c>
      <c r="F319" s="140">
        <v>0</v>
      </c>
      <c r="G319" s="139" t="s">
        <v>484</v>
      </c>
      <c r="H319" s="139" t="s">
        <v>681</v>
      </c>
      <c r="I319" s="142" t="s">
        <v>1416</v>
      </c>
    </row>
    <row r="320" spans="2:9" ht="47.25">
      <c r="B320" s="139">
        <v>311</v>
      </c>
      <c r="C320" s="141" t="s">
        <v>1431</v>
      </c>
      <c r="D320" s="139" t="s">
        <v>1397</v>
      </c>
      <c r="E320" s="155" t="s">
        <v>1432</v>
      </c>
      <c r="F320" s="140">
        <v>0</v>
      </c>
      <c r="G320" s="139" t="s">
        <v>484</v>
      </c>
      <c r="H320" s="139" t="s">
        <v>681</v>
      </c>
      <c r="I320" s="142" t="s">
        <v>1416</v>
      </c>
    </row>
    <row r="321" spans="2:9" ht="47.25">
      <c r="B321" s="139">
        <v>312</v>
      </c>
      <c r="C321" s="141" t="s">
        <v>1431</v>
      </c>
      <c r="D321" s="139" t="s">
        <v>1397</v>
      </c>
      <c r="E321" s="155" t="s">
        <v>1432</v>
      </c>
      <c r="F321" s="140">
        <v>0</v>
      </c>
      <c r="G321" s="139" t="s">
        <v>484</v>
      </c>
      <c r="H321" s="139" t="s">
        <v>681</v>
      </c>
      <c r="I321" s="142" t="s">
        <v>1416</v>
      </c>
    </row>
    <row r="322" spans="2:9" ht="47.25">
      <c r="B322" s="139">
        <v>313</v>
      </c>
      <c r="C322" s="141" t="s">
        <v>1431</v>
      </c>
      <c r="D322" s="139" t="s">
        <v>1397</v>
      </c>
      <c r="E322" s="155" t="s">
        <v>1432</v>
      </c>
      <c r="F322" s="140">
        <v>0</v>
      </c>
      <c r="G322" s="139" t="s">
        <v>484</v>
      </c>
      <c r="H322" s="139" t="s">
        <v>681</v>
      </c>
      <c r="I322" s="142" t="s">
        <v>1416</v>
      </c>
    </row>
    <row r="323" spans="2:9" ht="47.25">
      <c r="B323" s="139">
        <v>314</v>
      </c>
      <c r="C323" s="141" t="s">
        <v>1431</v>
      </c>
      <c r="D323" s="139" t="s">
        <v>1397</v>
      </c>
      <c r="E323" s="155" t="s">
        <v>1432</v>
      </c>
      <c r="F323" s="140">
        <v>0</v>
      </c>
      <c r="G323" s="139" t="s">
        <v>484</v>
      </c>
      <c r="H323" s="139" t="s">
        <v>681</v>
      </c>
      <c r="I323" s="142" t="s">
        <v>1416</v>
      </c>
    </row>
    <row r="324" spans="2:9" ht="47.25">
      <c r="B324" s="139">
        <v>315</v>
      </c>
      <c r="C324" s="139" t="s">
        <v>507</v>
      </c>
      <c r="D324" s="139" t="s">
        <v>127</v>
      </c>
      <c r="E324" s="140">
        <v>16600</v>
      </c>
      <c r="F324" s="140">
        <v>16600</v>
      </c>
      <c r="G324" s="139" t="s">
        <v>484</v>
      </c>
      <c r="H324" s="139" t="s">
        <v>490</v>
      </c>
      <c r="I324" s="142">
        <v>41309</v>
      </c>
    </row>
    <row r="325" spans="2:9" ht="47.25">
      <c r="B325" s="139">
        <v>316</v>
      </c>
      <c r="C325" s="141" t="s">
        <v>1334</v>
      </c>
      <c r="D325" s="139" t="s">
        <v>790</v>
      </c>
      <c r="E325" s="140">
        <v>139900</v>
      </c>
      <c r="F325" s="140">
        <v>91601.08</v>
      </c>
      <c r="G325" s="139" t="s">
        <v>484</v>
      </c>
      <c r="H325" s="139" t="s">
        <v>681</v>
      </c>
      <c r="I325" s="142" t="s">
        <v>1335</v>
      </c>
    </row>
    <row r="326" spans="2:9" ht="47.25">
      <c r="B326" s="139">
        <v>317</v>
      </c>
      <c r="C326" s="141" t="s">
        <v>1332</v>
      </c>
      <c r="D326" s="139" t="s">
        <v>790</v>
      </c>
      <c r="E326" s="140">
        <v>159280</v>
      </c>
      <c r="F326" s="140">
        <v>100498.11</v>
      </c>
      <c r="G326" s="139" t="s">
        <v>484</v>
      </c>
      <c r="H326" s="139" t="s">
        <v>681</v>
      </c>
      <c r="I326" s="142" t="s">
        <v>1333</v>
      </c>
    </row>
    <row r="327" spans="2:9" ht="47.25">
      <c r="B327" s="139">
        <v>318</v>
      </c>
      <c r="C327" s="141" t="s">
        <v>1526</v>
      </c>
      <c r="D327" s="139" t="s">
        <v>1527</v>
      </c>
      <c r="E327" s="155" t="s">
        <v>1528</v>
      </c>
      <c r="F327" s="140" t="s">
        <v>1529</v>
      </c>
      <c r="G327" s="139" t="s">
        <v>484</v>
      </c>
      <c r="H327" s="139" t="s">
        <v>681</v>
      </c>
      <c r="I327" s="142" t="s">
        <v>1456</v>
      </c>
    </row>
    <row r="328" spans="2:9" ht="47.25">
      <c r="B328" s="139">
        <v>319</v>
      </c>
      <c r="C328" s="141" t="s">
        <v>1532</v>
      </c>
      <c r="D328" s="139" t="s">
        <v>1533</v>
      </c>
      <c r="E328" s="155" t="s">
        <v>1426</v>
      </c>
      <c r="F328" s="140" t="s">
        <v>1529</v>
      </c>
      <c r="G328" s="139" t="s">
        <v>484</v>
      </c>
      <c r="H328" s="139" t="s">
        <v>681</v>
      </c>
      <c r="I328" s="142" t="s">
        <v>1438</v>
      </c>
    </row>
    <row r="329" spans="2:9" ht="47.25">
      <c r="B329" s="139">
        <v>320</v>
      </c>
      <c r="C329" s="141" t="s">
        <v>1516</v>
      </c>
      <c r="D329" s="139" t="s">
        <v>1488</v>
      </c>
      <c r="E329" s="155" t="s">
        <v>1517</v>
      </c>
      <c r="F329" s="140">
        <v>97166.69</v>
      </c>
      <c r="G329" s="139" t="s">
        <v>484</v>
      </c>
      <c r="H329" s="139" t="s">
        <v>681</v>
      </c>
      <c r="I329" s="142" t="s">
        <v>1518</v>
      </c>
    </row>
    <row r="330" spans="2:9" ht="47.25">
      <c r="B330" s="139">
        <v>321</v>
      </c>
      <c r="C330" s="141" t="s">
        <v>693</v>
      </c>
      <c r="D330" s="139" t="s">
        <v>552</v>
      </c>
      <c r="E330" s="140">
        <v>54700</v>
      </c>
      <c r="F330" s="140">
        <v>21424.41</v>
      </c>
      <c r="G330" s="139" t="s">
        <v>484</v>
      </c>
      <c r="H330" s="139" t="s">
        <v>681</v>
      </c>
      <c r="I330" s="142">
        <v>43049</v>
      </c>
    </row>
    <row r="331" spans="2:9" ht="47.25">
      <c r="B331" s="139">
        <v>322</v>
      </c>
      <c r="C331" s="141" t="s">
        <v>1916</v>
      </c>
      <c r="D331" s="139" t="s">
        <v>1488</v>
      </c>
      <c r="E331" s="140">
        <v>140400</v>
      </c>
      <c r="F331" s="140">
        <v>135720</v>
      </c>
      <c r="G331" s="139" t="s">
        <v>484</v>
      </c>
      <c r="H331" s="139" t="s">
        <v>681</v>
      </c>
      <c r="I331" s="142">
        <v>45154</v>
      </c>
    </row>
    <row r="332" spans="2:9" ht="47.25">
      <c r="B332" s="139">
        <v>323</v>
      </c>
      <c r="C332" s="141" t="s">
        <v>1919</v>
      </c>
      <c r="D332" s="139" t="s">
        <v>1488</v>
      </c>
      <c r="E332" s="140">
        <v>50096</v>
      </c>
      <c r="F332" s="140">
        <v>0</v>
      </c>
      <c r="G332" s="139" t="s">
        <v>484</v>
      </c>
      <c r="H332" s="139" t="s">
        <v>681</v>
      </c>
      <c r="I332" s="142">
        <v>45154</v>
      </c>
    </row>
    <row r="333" spans="2:9" ht="47.25">
      <c r="B333" s="139">
        <v>324</v>
      </c>
      <c r="C333" s="141" t="s">
        <v>1920</v>
      </c>
      <c r="D333" s="139" t="s">
        <v>1488</v>
      </c>
      <c r="E333" s="140">
        <v>50096</v>
      </c>
      <c r="F333" s="140">
        <v>0</v>
      </c>
      <c r="G333" s="139" t="s">
        <v>484</v>
      </c>
      <c r="H333" s="139" t="s">
        <v>681</v>
      </c>
      <c r="I333" s="142">
        <v>45154</v>
      </c>
    </row>
    <row r="334" spans="2:9" ht="47.25">
      <c r="B334" s="139">
        <v>325</v>
      </c>
      <c r="C334" s="141" t="s">
        <v>1925</v>
      </c>
      <c r="D334" s="139" t="s">
        <v>1488</v>
      </c>
      <c r="E334" s="140">
        <v>32000</v>
      </c>
      <c r="F334" s="140">
        <v>0</v>
      </c>
      <c r="G334" s="139" t="s">
        <v>484</v>
      </c>
      <c r="H334" s="139" t="s">
        <v>681</v>
      </c>
      <c r="I334" s="142">
        <v>45260</v>
      </c>
    </row>
    <row r="335" spans="2:9" ht="47.25">
      <c r="B335" s="139">
        <v>326</v>
      </c>
      <c r="C335" s="141" t="s">
        <v>1923</v>
      </c>
      <c r="D335" s="139" t="s">
        <v>1488</v>
      </c>
      <c r="E335" s="140">
        <v>30000</v>
      </c>
      <c r="F335" s="140">
        <v>0</v>
      </c>
      <c r="G335" s="139" t="s">
        <v>484</v>
      </c>
      <c r="H335" s="139" t="s">
        <v>681</v>
      </c>
      <c r="I335" s="142">
        <v>45260</v>
      </c>
    </row>
    <row r="336" spans="2:9" ht="47.25">
      <c r="B336" s="139">
        <v>327</v>
      </c>
      <c r="C336" s="141" t="s">
        <v>1924</v>
      </c>
      <c r="D336" s="139" t="s">
        <v>1488</v>
      </c>
      <c r="E336" s="140">
        <v>32000</v>
      </c>
      <c r="F336" s="140">
        <v>0</v>
      </c>
      <c r="G336" s="139" t="s">
        <v>484</v>
      </c>
      <c r="H336" s="139" t="s">
        <v>681</v>
      </c>
      <c r="I336" s="142">
        <v>45260</v>
      </c>
    </row>
    <row r="337" spans="2:9" ht="47.25">
      <c r="B337" s="139">
        <v>328</v>
      </c>
      <c r="C337" s="141" t="s">
        <v>1924</v>
      </c>
      <c r="D337" s="139" t="s">
        <v>1488</v>
      </c>
      <c r="E337" s="140">
        <v>32000</v>
      </c>
      <c r="F337" s="140">
        <v>0</v>
      </c>
      <c r="G337" s="139" t="s">
        <v>484</v>
      </c>
      <c r="H337" s="139" t="s">
        <v>681</v>
      </c>
      <c r="I337" s="142">
        <v>45260</v>
      </c>
    </row>
    <row r="338" spans="2:9" ht="47.25">
      <c r="B338" s="139">
        <v>329</v>
      </c>
      <c r="C338" s="141" t="s">
        <v>1924</v>
      </c>
      <c r="D338" s="139" t="s">
        <v>1488</v>
      </c>
      <c r="E338" s="140">
        <v>32000</v>
      </c>
      <c r="F338" s="140">
        <v>0</v>
      </c>
      <c r="G338" s="139" t="s">
        <v>484</v>
      </c>
      <c r="H338" s="139" t="s">
        <v>681</v>
      </c>
      <c r="I338" s="142">
        <v>45260</v>
      </c>
    </row>
    <row r="339" spans="2:9" ht="47.25">
      <c r="B339" s="139">
        <v>330</v>
      </c>
      <c r="C339" s="141" t="s">
        <v>1926</v>
      </c>
      <c r="D339" s="139" t="s">
        <v>1488</v>
      </c>
      <c r="E339" s="140">
        <v>30000</v>
      </c>
      <c r="F339" s="140">
        <v>0</v>
      </c>
      <c r="G339" s="139" t="s">
        <v>484</v>
      </c>
      <c r="H339" s="139" t="s">
        <v>681</v>
      </c>
      <c r="I339" s="142">
        <v>45260</v>
      </c>
    </row>
    <row r="340" spans="2:9" ht="47.25">
      <c r="B340" s="139">
        <v>331</v>
      </c>
      <c r="C340" s="141" t="s">
        <v>1923</v>
      </c>
      <c r="D340" s="139" t="s">
        <v>1488</v>
      </c>
      <c r="E340" s="140">
        <v>30000</v>
      </c>
      <c r="F340" s="140">
        <v>0</v>
      </c>
      <c r="G340" s="139" t="s">
        <v>484</v>
      </c>
      <c r="H340" s="139" t="s">
        <v>681</v>
      </c>
      <c r="I340" s="142">
        <v>45260</v>
      </c>
    </row>
    <row r="341" spans="2:9" ht="47.25">
      <c r="B341" s="139">
        <v>332</v>
      </c>
      <c r="C341" s="141" t="s">
        <v>1924</v>
      </c>
      <c r="D341" s="139" t="s">
        <v>1488</v>
      </c>
      <c r="E341" s="140">
        <v>32000</v>
      </c>
      <c r="F341" s="140">
        <v>0</v>
      </c>
      <c r="G341" s="139" t="s">
        <v>484</v>
      </c>
      <c r="H341" s="139" t="s">
        <v>681</v>
      </c>
      <c r="I341" s="142">
        <v>45260</v>
      </c>
    </row>
    <row r="342" spans="2:9" ht="47.25">
      <c r="B342" s="139">
        <v>333</v>
      </c>
      <c r="C342" s="141" t="s">
        <v>1922</v>
      </c>
      <c r="D342" s="139" t="s">
        <v>1488</v>
      </c>
      <c r="E342" s="140">
        <v>32000</v>
      </c>
      <c r="F342" s="140">
        <v>0</v>
      </c>
      <c r="G342" s="139" t="s">
        <v>484</v>
      </c>
      <c r="H342" s="139" t="s">
        <v>681</v>
      </c>
      <c r="I342" s="142">
        <v>45260</v>
      </c>
    </row>
    <row r="343" spans="2:9" ht="47.25">
      <c r="B343" s="139">
        <v>334</v>
      </c>
      <c r="C343" s="141" t="s">
        <v>1922</v>
      </c>
      <c r="D343" s="139" t="s">
        <v>1488</v>
      </c>
      <c r="E343" s="140">
        <v>32000</v>
      </c>
      <c r="F343" s="140">
        <v>0</v>
      </c>
      <c r="G343" s="139" t="s">
        <v>484</v>
      </c>
      <c r="H343" s="139" t="s">
        <v>681</v>
      </c>
      <c r="I343" s="142">
        <v>45260</v>
      </c>
    </row>
    <row r="344" spans="2:9" ht="47.25">
      <c r="B344" s="139">
        <v>335</v>
      </c>
      <c r="C344" s="141" t="s">
        <v>1923</v>
      </c>
      <c r="D344" s="139" t="s">
        <v>1488</v>
      </c>
      <c r="E344" s="140">
        <v>30000</v>
      </c>
      <c r="F344" s="140">
        <v>0</v>
      </c>
      <c r="G344" s="139" t="s">
        <v>484</v>
      </c>
      <c r="H344" s="139" t="s">
        <v>681</v>
      </c>
      <c r="I344" s="142">
        <v>45260</v>
      </c>
    </row>
    <row r="345" spans="2:9" ht="47.25">
      <c r="B345" s="139">
        <v>336</v>
      </c>
      <c r="C345" s="141" t="s">
        <v>1922</v>
      </c>
      <c r="D345" s="139" t="s">
        <v>1488</v>
      </c>
      <c r="E345" s="140">
        <v>32000</v>
      </c>
      <c r="F345" s="140">
        <v>0</v>
      </c>
      <c r="G345" s="139" t="s">
        <v>484</v>
      </c>
      <c r="H345" s="139" t="s">
        <v>681</v>
      </c>
      <c r="I345" s="142">
        <v>45260</v>
      </c>
    </row>
    <row r="346" spans="2:9" ht="47.25">
      <c r="B346" s="139">
        <v>337</v>
      </c>
      <c r="C346" s="141" t="s">
        <v>1922</v>
      </c>
      <c r="D346" s="139" t="s">
        <v>1488</v>
      </c>
      <c r="E346" s="140">
        <v>32000</v>
      </c>
      <c r="F346" s="140">
        <v>0</v>
      </c>
      <c r="G346" s="139" t="s">
        <v>484</v>
      </c>
      <c r="H346" s="139" t="s">
        <v>681</v>
      </c>
      <c r="I346" s="142">
        <v>45260</v>
      </c>
    </row>
    <row r="347" spans="2:9" ht="63">
      <c r="B347" s="139">
        <v>338</v>
      </c>
      <c r="C347" s="141" t="s">
        <v>1934</v>
      </c>
      <c r="D347" s="139" t="s">
        <v>1488</v>
      </c>
      <c r="E347" s="140">
        <v>14638.36</v>
      </c>
      <c r="F347" s="140">
        <v>0</v>
      </c>
      <c r="G347" s="139" t="s">
        <v>484</v>
      </c>
      <c r="H347" s="139" t="s">
        <v>681</v>
      </c>
      <c r="I347" s="142">
        <v>45134</v>
      </c>
    </row>
    <row r="348" spans="2:9" ht="63">
      <c r="B348" s="139">
        <v>339</v>
      </c>
      <c r="C348" s="141" t="s">
        <v>1934</v>
      </c>
      <c r="D348" s="139" t="s">
        <v>1488</v>
      </c>
      <c r="E348" s="140">
        <v>14638.36</v>
      </c>
      <c r="F348" s="140">
        <v>0</v>
      </c>
      <c r="G348" s="139" t="s">
        <v>484</v>
      </c>
      <c r="H348" s="139" t="s">
        <v>681</v>
      </c>
      <c r="I348" s="142">
        <v>45134</v>
      </c>
    </row>
    <row r="349" spans="2:9" ht="63">
      <c r="B349" s="139">
        <v>340</v>
      </c>
      <c r="C349" s="141" t="s">
        <v>1934</v>
      </c>
      <c r="D349" s="139" t="s">
        <v>1488</v>
      </c>
      <c r="E349" s="140">
        <v>14638.36</v>
      </c>
      <c r="F349" s="140">
        <v>0</v>
      </c>
      <c r="G349" s="139" t="s">
        <v>484</v>
      </c>
      <c r="H349" s="139" t="s">
        <v>681</v>
      </c>
      <c r="I349" s="142">
        <v>45134</v>
      </c>
    </row>
    <row r="350" spans="2:9" ht="63">
      <c r="B350" s="139">
        <v>341</v>
      </c>
      <c r="C350" s="141" t="s">
        <v>1934</v>
      </c>
      <c r="D350" s="139" t="s">
        <v>1488</v>
      </c>
      <c r="E350" s="140">
        <v>14638.36</v>
      </c>
      <c r="F350" s="140">
        <v>0</v>
      </c>
      <c r="G350" s="139" t="s">
        <v>484</v>
      </c>
      <c r="H350" s="139" t="s">
        <v>681</v>
      </c>
      <c r="I350" s="142">
        <v>45134</v>
      </c>
    </row>
  </sheetData>
  <sortState ref="B4:I415">
    <sortCondition ref="F28"/>
  </sortState>
  <mergeCells count="1">
    <mergeCell ref="B4:I6"/>
  </mergeCells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CS31"/>
  <sheetViews>
    <sheetView topLeftCell="A25" workbookViewId="0">
      <selection activeCell="D32" sqref="D32"/>
    </sheetView>
  </sheetViews>
  <sheetFormatPr defaultRowHeight="15"/>
  <cols>
    <col min="2" max="2" width="11.7109375" customWidth="1"/>
    <col min="3" max="3" width="45.42578125" customWidth="1"/>
    <col min="4" max="4" width="34.85546875" customWidth="1"/>
    <col min="5" max="5" width="38.85546875" customWidth="1"/>
    <col min="6" max="6" width="29.5703125" customWidth="1"/>
    <col min="7" max="7" width="27" customWidth="1"/>
    <col min="8" max="8" width="23.140625" customWidth="1"/>
    <col min="9" max="9" width="22.140625" customWidth="1"/>
    <col min="10" max="10" width="18.5703125" customWidth="1"/>
  </cols>
  <sheetData>
    <row r="2" spans="1:97" ht="18.75">
      <c r="C2" s="96"/>
      <c r="D2" s="154"/>
      <c r="E2" s="152" t="s">
        <v>1970</v>
      </c>
      <c r="F2" s="152"/>
      <c r="G2" s="152"/>
      <c r="H2" s="152"/>
      <c r="I2" s="152"/>
      <c r="J2" s="130"/>
    </row>
    <row r="3" spans="1:97" ht="51.75" customHeight="1">
      <c r="B3" s="211" t="s">
        <v>1972</v>
      </c>
      <c r="C3" s="211"/>
      <c r="D3" s="211"/>
      <c r="E3" s="211"/>
      <c r="F3" s="211"/>
      <c r="G3" s="211"/>
      <c r="H3" s="211"/>
      <c r="I3" s="211"/>
    </row>
    <row r="4" spans="1:97" ht="25.5" customHeight="1">
      <c r="C4" s="162"/>
      <c r="D4" s="163"/>
      <c r="E4" s="163"/>
      <c r="F4" s="163"/>
      <c r="G4" s="162"/>
      <c r="H4" s="162"/>
      <c r="I4" s="162"/>
    </row>
    <row r="5" spans="1:97" ht="36.75" customHeight="1">
      <c r="B5" s="151" t="s">
        <v>1803</v>
      </c>
      <c r="C5" s="153" t="s">
        <v>1534</v>
      </c>
      <c r="D5" s="153" t="s">
        <v>470</v>
      </c>
      <c r="E5" s="153" t="s">
        <v>471</v>
      </c>
      <c r="F5" s="153" t="s">
        <v>472</v>
      </c>
      <c r="G5" s="153" t="s">
        <v>473</v>
      </c>
      <c r="H5" s="153" t="s">
        <v>474</v>
      </c>
      <c r="I5" s="153" t="s">
        <v>475</v>
      </c>
    </row>
    <row r="6" spans="1:97" ht="24.75" customHeight="1">
      <c r="B6" s="123">
        <v>1</v>
      </c>
      <c r="C6" s="131">
        <v>3</v>
      </c>
      <c r="D6" s="131">
        <v>4</v>
      </c>
      <c r="E6" s="131">
        <v>5</v>
      </c>
      <c r="F6" s="131">
        <v>6</v>
      </c>
      <c r="G6" s="131">
        <v>7</v>
      </c>
      <c r="H6" s="131">
        <v>8</v>
      </c>
      <c r="I6" s="131">
        <v>9</v>
      </c>
    </row>
    <row r="7" spans="1:97" ht="59.25" customHeight="1">
      <c r="B7" s="139">
        <v>1</v>
      </c>
      <c r="C7" s="139" t="s">
        <v>1930</v>
      </c>
      <c r="D7" s="139" t="s">
        <v>1931</v>
      </c>
      <c r="E7" s="158" t="s">
        <v>1958</v>
      </c>
      <c r="F7" s="158">
        <v>1952666.68</v>
      </c>
      <c r="G7" s="139" t="s">
        <v>484</v>
      </c>
      <c r="H7" s="139" t="s">
        <v>681</v>
      </c>
      <c r="I7" s="142">
        <v>45154</v>
      </c>
    </row>
    <row r="8" spans="1:97" ht="46.5" customHeight="1">
      <c r="B8" s="139">
        <v>2</v>
      </c>
      <c r="C8" s="139" t="s">
        <v>476</v>
      </c>
      <c r="D8" s="139" t="s">
        <v>477</v>
      </c>
      <c r="E8" s="158">
        <v>322895.38</v>
      </c>
      <c r="F8" s="158" t="s">
        <v>1529</v>
      </c>
      <c r="G8" s="136" t="s">
        <v>40</v>
      </c>
      <c r="H8" s="139" t="s">
        <v>33</v>
      </c>
      <c r="I8" s="142">
        <v>39051</v>
      </c>
    </row>
    <row r="9" spans="1:97" ht="52.5" customHeight="1">
      <c r="B9" s="139">
        <v>3</v>
      </c>
      <c r="C9" s="139" t="s">
        <v>486</v>
      </c>
      <c r="D9" s="139" t="s">
        <v>487</v>
      </c>
      <c r="E9" s="158" t="s">
        <v>1959</v>
      </c>
      <c r="F9" s="158">
        <v>228937.09</v>
      </c>
      <c r="G9" s="139" t="s">
        <v>484</v>
      </c>
      <c r="H9" s="139" t="s">
        <v>488</v>
      </c>
      <c r="I9" s="142">
        <v>41409</v>
      </c>
    </row>
    <row r="10" spans="1:97" ht="53.25" customHeight="1">
      <c r="B10" s="139">
        <v>4</v>
      </c>
      <c r="C10" s="139" t="s">
        <v>527</v>
      </c>
      <c r="D10" s="139" t="s">
        <v>528</v>
      </c>
      <c r="E10" s="158" t="s">
        <v>1960</v>
      </c>
      <c r="F10" s="158" t="s">
        <v>1529</v>
      </c>
      <c r="G10" s="139" t="s">
        <v>484</v>
      </c>
      <c r="H10" s="139" t="s">
        <v>530</v>
      </c>
      <c r="I10" s="142">
        <v>39667</v>
      </c>
      <c r="J10" s="134"/>
    </row>
    <row r="11" spans="1:97" ht="39" customHeight="1">
      <c r="B11" s="139">
        <v>5</v>
      </c>
      <c r="C11" s="139" t="s">
        <v>535</v>
      </c>
      <c r="D11" s="139" t="s">
        <v>1486</v>
      </c>
      <c r="E11" s="158" t="s">
        <v>1961</v>
      </c>
      <c r="F11" s="158" t="s">
        <v>1529</v>
      </c>
      <c r="G11" s="139" t="s">
        <v>1323</v>
      </c>
      <c r="H11" s="139" t="s">
        <v>538</v>
      </c>
      <c r="I11" s="142">
        <v>39581</v>
      </c>
    </row>
    <row r="12" spans="1:97" ht="39.75" customHeight="1">
      <c r="B12" s="139">
        <v>6</v>
      </c>
      <c r="C12" s="139" t="s">
        <v>658</v>
      </c>
      <c r="D12" s="139" t="s">
        <v>659</v>
      </c>
      <c r="E12" s="158" t="s">
        <v>1962</v>
      </c>
      <c r="F12" s="158" t="s">
        <v>1529</v>
      </c>
      <c r="G12" s="139" t="s">
        <v>40</v>
      </c>
      <c r="H12" s="139" t="s">
        <v>490</v>
      </c>
      <c r="I12" s="142">
        <v>40700</v>
      </c>
    </row>
    <row r="13" spans="1:97" ht="34.5" customHeight="1">
      <c r="B13" s="139">
        <v>7</v>
      </c>
      <c r="C13" s="139" t="s">
        <v>1083</v>
      </c>
      <c r="D13" s="139" t="s">
        <v>1116</v>
      </c>
      <c r="E13" s="158" t="s">
        <v>1963</v>
      </c>
      <c r="F13" s="158" t="s">
        <v>1529</v>
      </c>
      <c r="G13" s="139" t="s">
        <v>484</v>
      </c>
      <c r="H13" s="139" t="s">
        <v>681</v>
      </c>
      <c r="I13" s="142">
        <v>44190</v>
      </c>
    </row>
    <row r="14" spans="1:97" s="135" customFormat="1" ht="60.75" customHeight="1">
      <c r="A14" s="134"/>
      <c r="B14" s="139">
        <v>8</v>
      </c>
      <c r="C14" s="139" t="s">
        <v>1095</v>
      </c>
      <c r="D14" s="139" t="s">
        <v>1535</v>
      </c>
      <c r="E14" s="158">
        <v>2144580.36</v>
      </c>
      <c r="F14" s="158" t="s">
        <v>1529</v>
      </c>
      <c r="G14" s="139" t="s">
        <v>484</v>
      </c>
      <c r="H14" s="139" t="s">
        <v>681</v>
      </c>
      <c r="I14" s="142">
        <v>44111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</row>
    <row r="15" spans="1:97" ht="69.75" customHeight="1">
      <c r="B15" s="139">
        <v>9</v>
      </c>
      <c r="C15" s="139" t="s">
        <v>1111</v>
      </c>
      <c r="D15" s="139" t="s">
        <v>790</v>
      </c>
      <c r="E15" s="158" t="s">
        <v>1964</v>
      </c>
      <c r="F15" s="158">
        <v>330163.88</v>
      </c>
      <c r="G15" s="139" t="s">
        <v>484</v>
      </c>
      <c r="H15" s="139" t="s">
        <v>681</v>
      </c>
      <c r="I15" s="142">
        <v>44180</v>
      </c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</row>
    <row r="16" spans="1:97" ht="60.75" customHeight="1">
      <c r="B16" s="139">
        <v>10</v>
      </c>
      <c r="C16" s="139" t="s">
        <v>1112</v>
      </c>
      <c r="D16" s="139" t="s">
        <v>790</v>
      </c>
      <c r="E16" s="158" t="s">
        <v>1965</v>
      </c>
      <c r="F16" s="158">
        <v>189636</v>
      </c>
      <c r="G16" s="139" t="s">
        <v>484</v>
      </c>
      <c r="H16" s="139" t="s">
        <v>681</v>
      </c>
      <c r="I16" s="142">
        <v>44180</v>
      </c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</row>
    <row r="17" spans="2:97" ht="58.5" customHeight="1">
      <c r="B17" s="139">
        <v>11</v>
      </c>
      <c r="C17" s="139" t="s">
        <v>1340</v>
      </c>
      <c r="D17" s="139" t="s">
        <v>790</v>
      </c>
      <c r="E17" s="158" t="s">
        <v>1966</v>
      </c>
      <c r="F17" s="158">
        <v>800000</v>
      </c>
      <c r="G17" s="139" t="s">
        <v>484</v>
      </c>
      <c r="H17" s="139" t="s">
        <v>681</v>
      </c>
      <c r="I17" s="142" t="s">
        <v>1341</v>
      </c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</row>
    <row r="18" spans="2:97" ht="63" customHeight="1">
      <c r="B18" s="139">
        <v>12</v>
      </c>
      <c r="C18" s="139" t="s">
        <v>1339</v>
      </c>
      <c r="D18" s="139" t="s">
        <v>487</v>
      </c>
      <c r="E18" s="157" t="s">
        <v>1967</v>
      </c>
      <c r="F18" s="158">
        <v>12000.17</v>
      </c>
      <c r="G18" s="139" t="s">
        <v>484</v>
      </c>
      <c r="H18" s="139" t="s">
        <v>681</v>
      </c>
      <c r="I18" s="142" t="s">
        <v>1390</v>
      </c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</row>
    <row r="19" spans="2:97" ht="52.5" customHeight="1">
      <c r="B19" s="139">
        <v>13</v>
      </c>
      <c r="C19" s="139" t="s">
        <v>1536</v>
      </c>
      <c r="D19" s="139" t="s">
        <v>1511</v>
      </c>
      <c r="E19" s="157" t="s">
        <v>1968</v>
      </c>
      <c r="F19" s="158">
        <v>-12603.53</v>
      </c>
      <c r="G19" s="139" t="s">
        <v>484</v>
      </c>
      <c r="H19" s="139" t="s">
        <v>681</v>
      </c>
      <c r="I19" s="142" t="s">
        <v>1537</v>
      </c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</row>
    <row r="20" spans="2:97" ht="64.5" customHeight="1">
      <c r="B20" s="139">
        <v>14</v>
      </c>
      <c r="C20" s="139" t="s">
        <v>1510</v>
      </c>
      <c r="D20" s="139" t="s">
        <v>1511</v>
      </c>
      <c r="E20" s="157" t="s">
        <v>1969</v>
      </c>
      <c r="F20" s="158">
        <v>185116.77</v>
      </c>
      <c r="G20" s="139" t="s">
        <v>484</v>
      </c>
      <c r="H20" s="139" t="s">
        <v>484</v>
      </c>
      <c r="I20" s="142" t="s">
        <v>1512</v>
      </c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</row>
    <row r="21" spans="2:97" ht="59.25" customHeight="1">
      <c r="B21" s="139">
        <v>15</v>
      </c>
      <c r="C21" s="139" t="s">
        <v>1513</v>
      </c>
      <c r="D21" s="139" t="s">
        <v>1435</v>
      </c>
      <c r="E21" s="157" t="s">
        <v>1436</v>
      </c>
      <c r="F21" s="158">
        <v>340000.06</v>
      </c>
      <c r="G21" s="139" t="s">
        <v>484</v>
      </c>
      <c r="H21" s="139" t="s">
        <v>681</v>
      </c>
      <c r="I21" s="142" t="s">
        <v>1434</v>
      </c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</row>
    <row r="22" spans="2:97" ht="57" customHeight="1">
      <c r="B22" s="139">
        <v>16</v>
      </c>
      <c r="C22" s="139" t="s">
        <v>1513</v>
      </c>
      <c r="D22" s="139" t="s">
        <v>1514</v>
      </c>
      <c r="E22" s="157" t="s">
        <v>1436</v>
      </c>
      <c r="F22" s="158">
        <v>350000.05</v>
      </c>
      <c r="G22" s="139" t="s">
        <v>484</v>
      </c>
      <c r="H22" s="139" t="s">
        <v>681</v>
      </c>
      <c r="I22" s="142" t="s">
        <v>1515</v>
      </c>
    </row>
    <row r="23" spans="2:97" ht="59.25" customHeight="1">
      <c r="B23" s="139">
        <v>17</v>
      </c>
      <c r="C23" s="139" t="s">
        <v>1519</v>
      </c>
      <c r="D23" s="139" t="s">
        <v>1488</v>
      </c>
      <c r="E23" s="157" t="s">
        <v>1520</v>
      </c>
      <c r="F23" s="158">
        <v>456524.4</v>
      </c>
      <c r="G23" s="139" t="s">
        <v>484</v>
      </c>
      <c r="H23" s="139" t="s">
        <v>681</v>
      </c>
      <c r="I23" s="142" t="s">
        <v>1518</v>
      </c>
    </row>
    <row r="24" spans="2:97" ht="60.75" customHeight="1">
      <c r="B24" s="139">
        <v>18</v>
      </c>
      <c r="C24" s="139" t="s">
        <v>1521</v>
      </c>
      <c r="D24" s="139" t="s">
        <v>1488</v>
      </c>
      <c r="E24" s="157" t="s">
        <v>1522</v>
      </c>
      <c r="F24" s="158">
        <v>336144.6</v>
      </c>
      <c r="G24" s="139" t="s">
        <v>484</v>
      </c>
      <c r="H24" s="139" t="s">
        <v>681</v>
      </c>
      <c r="I24" s="142" t="s">
        <v>1523</v>
      </c>
    </row>
    <row r="25" spans="2:97" ht="65.25" customHeight="1">
      <c r="B25" s="139">
        <v>19</v>
      </c>
      <c r="C25" s="139" t="s">
        <v>1524</v>
      </c>
      <c r="D25" s="139" t="s">
        <v>1488</v>
      </c>
      <c r="E25" s="157" t="s">
        <v>1525</v>
      </c>
      <c r="F25" s="158">
        <v>271242.53999999998</v>
      </c>
      <c r="G25" s="139" t="s">
        <v>484</v>
      </c>
      <c r="H25" s="139" t="s">
        <v>681</v>
      </c>
      <c r="I25" s="142" t="s">
        <v>1456</v>
      </c>
    </row>
    <row r="26" spans="2:97" ht="37.5" customHeight="1">
      <c r="B26" s="139">
        <v>20</v>
      </c>
      <c r="C26" s="139" t="s">
        <v>1538</v>
      </c>
      <c r="D26" s="139" t="s">
        <v>1539</v>
      </c>
      <c r="E26" s="157" t="s">
        <v>1541</v>
      </c>
      <c r="F26" s="158" t="s">
        <v>1541</v>
      </c>
      <c r="G26" s="139" t="s">
        <v>40</v>
      </c>
      <c r="H26" s="139" t="s">
        <v>681</v>
      </c>
      <c r="I26" s="142" t="s">
        <v>1509</v>
      </c>
    </row>
    <row r="27" spans="2:97" ht="58.5" customHeight="1">
      <c r="B27" s="139">
        <v>21</v>
      </c>
      <c r="C27" s="139" t="s">
        <v>1530</v>
      </c>
      <c r="D27" s="139" t="s">
        <v>1527</v>
      </c>
      <c r="E27" s="157" t="s">
        <v>1531</v>
      </c>
      <c r="F27" s="158">
        <v>233464.28</v>
      </c>
      <c r="G27" s="139" t="s">
        <v>484</v>
      </c>
      <c r="H27" s="139" t="s">
        <v>681</v>
      </c>
      <c r="I27" s="142" t="s">
        <v>1456</v>
      </c>
    </row>
    <row r="28" spans="2:97" ht="47.25">
      <c r="B28" s="139">
        <v>22</v>
      </c>
      <c r="C28" s="139" t="s">
        <v>1913</v>
      </c>
      <c r="D28" s="139" t="s">
        <v>1527</v>
      </c>
      <c r="E28" s="157" t="s">
        <v>1914</v>
      </c>
      <c r="F28" s="158" t="s">
        <v>1915</v>
      </c>
      <c r="G28" s="139" t="s">
        <v>484</v>
      </c>
      <c r="H28" s="139" t="s">
        <v>681</v>
      </c>
      <c r="I28" s="142">
        <v>45154</v>
      </c>
    </row>
    <row r="29" spans="2:97" ht="47.25">
      <c r="B29" s="139">
        <v>23</v>
      </c>
      <c r="C29" s="139" t="s">
        <v>1917</v>
      </c>
      <c r="D29" s="139" t="s">
        <v>1527</v>
      </c>
      <c r="E29" s="157" t="s">
        <v>1921</v>
      </c>
      <c r="F29" s="158" t="s">
        <v>1918</v>
      </c>
      <c r="G29" s="139" t="s">
        <v>484</v>
      </c>
      <c r="H29" s="139" t="s">
        <v>681</v>
      </c>
      <c r="I29" s="142">
        <v>45154</v>
      </c>
    </row>
    <row r="30" spans="2:97" ht="47.25">
      <c r="B30" s="139">
        <v>24</v>
      </c>
      <c r="C30" s="139" t="s">
        <v>1927</v>
      </c>
      <c r="D30" s="139" t="s">
        <v>1527</v>
      </c>
      <c r="E30" s="157" t="s">
        <v>1928</v>
      </c>
      <c r="F30" s="158" t="s">
        <v>1929</v>
      </c>
      <c r="G30" s="139" t="s">
        <v>484</v>
      </c>
      <c r="H30" s="139" t="s">
        <v>681</v>
      </c>
      <c r="I30" s="142">
        <v>45260</v>
      </c>
    </row>
    <row r="31" spans="2:97" ht="47.25">
      <c r="B31" s="139">
        <v>25</v>
      </c>
      <c r="C31" s="139" t="s">
        <v>1932</v>
      </c>
      <c r="D31" s="139" t="s">
        <v>1933</v>
      </c>
      <c r="E31" s="157" t="s">
        <v>1957</v>
      </c>
      <c r="F31" s="158" t="s">
        <v>1956</v>
      </c>
      <c r="G31" s="139" t="s">
        <v>484</v>
      </c>
      <c r="H31" s="139" t="s">
        <v>681</v>
      </c>
      <c r="I31" s="142" t="s">
        <v>1509</v>
      </c>
    </row>
  </sheetData>
  <mergeCells count="1">
    <mergeCell ref="B3:I3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L62"/>
  <sheetViews>
    <sheetView workbookViewId="0">
      <selection activeCell="P8" sqref="P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94" t="s">
        <v>813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2:12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2:12" ht="15.75" customHeight="1">
      <c r="B3" s="196" t="s">
        <v>0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2:12" ht="15.75" customHeight="1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2:12" ht="15.75" customHeight="1">
      <c r="B5" s="196" t="s">
        <v>2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2:12" ht="15.75" customHeight="1">
      <c r="B6" s="183" t="s">
        <v>3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</row>
    <row r="7" spans="2:12" ht="15.75" customHeight="1">
      <c r="B7" s="56"/>
    </row>
    <row r="8" spans="2:12" ht="18.75" customHeight="1">
      <c r="B8" s="2"/>
    </row>
    <row r="9" spans="2:12" ht="15.75" customHeight="1">
      <c r="B9" s="182" t="s">
        <v>4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</row>
    <row r="10" spans="2:12" ht="15.75" customHeight="1">
      <c r="B10" s="182" t="s">
        <v>5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</row>
    <row r="11" spans="2:12" ht="15.75" customHeight="1">
      <c r="B11" s="182" t="s">
        <v>6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</row>
    <row r="12" spans="2:12" ht="15.75" customHeight="1">
      <c r="B12" s="182" t="s">
        <v>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2:12" ht="15.75" customHeight="1"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</row>
    <row r="14" spans="2:12" ht="15.75" customHeight="1">
      <c r="B14" s="182" t="s">
        <v>8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2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2" ht="34.5" customHeight="1" thickBot="1">
      <c r="B18" s="187" t="s">
        <v>20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9"/>
    </row>
    <row r="19" spans="2:12" ht="77.25" thickBot="1">
      <c r="B19" s="8" t="s">
        <v>814</v>
      </c>
      <c r="C19" s="6" t="s">
        <v>21</v>
      </c>
      <c r="D19" s="6" t="s">
        <v>22</v>
      </c>
      <c r="E19" s="6" t="s">
        <v>23</v>
      </c>
      <c r="F19" s="58">
        <v>7344</v>
      </c>
      <c r="G19" s="58">
        <v>4947873.12</v>
      </c>
      <c r="H19" s="58">
        <v>4947873.12</v>
      </c>
      <c r="I19" s="6" t="s">
        <v>25</v>
      </c>
      <c r="J19" s="6" t="s">
        <v>26</v>
      </c>
      <c r="K19" s="6" t="s">
        <v>27</v>
      </c>
      <c r="L19" s="7" t="s">
        <v>28</v>
      </c>
    </row>
    <row r="20" spans="2:12" ht="77.25" thickBot="1">
      <c r="B20" s="9" t="s">
        <v>815</v>
      </c>
      <c r="C20" s="6" t="s">
        <v>21</v>
      </c>
      <c r="D20" s="6" t="s">
        <v>29</v>
      </c>
      <c r="E20" s="6" t="s">
        <v>30</v>
      </c>
      <c r="F20" s="58">
        <v>705</v>
      </c>
      <c r="G20" s="58">
        <v>67257</v>
      </c>
      <c r="H20" s="58">
        <v>67257</v>
      </c>
      <c r="I20" s="6" t="s">
        <v>32</v>
      </c>
      <c r="J20" s="6" t="s">
        <v>33</v>
      </c>
      <c r="K20" s="6" t="s">
        <v>27</v>
      </c>
      <c r="L20" s="7" t="s">
        <v>28</v>
      </c>
    </row>
    <row r="21" spans="2:12" ht="77.25" thickBot="1">
      <c r="B21" s="9" t="s">
        <v>816</v>
      </c>
      <c r="C21" s="6" t="s">
        <v>21</v>
      </c>
      <c r="D21" s="6" t="s">
        <v>34</v>
      </c>
      <c r="E21" s="6" t="s">
        <v>35</v>
      </c>
      <c r="F21" s="58">
        <v>1405</v>
      </c>
      <c r="G21" s="59">
        <v>945579.05</v>
      </c>
      <c r="H21" s="59">
        <v>945579.05</v>
      </c>
      <c r="I21" s="6" t="s">
        <v>32</v>
      </c>
      <c r="J21" s="6" t="s">
        <v>33</v>
      </c>
      <c r="K21" s="6" t="s">
        <v>27</v>
      </c>
      <c r="L21" s="7" t="s">
        <v>28</v>
      </c>
    </row>
    <row r="22" spans="2:12" ht="37.5" customHeight="1">
      <c r="B22" s="22" t="s">
        <v>817</v>
      </c>
      <c r="C22" s="42" t="s">
        <v>21</v>
      </c>
      <c r="D22" s="11" t="s">
        <v>36</v>
      </c>
      <c r="E22" s="42" t="s">
        <v>38</v>
      </c>
      <c r="F22" s="60">
        <v>1494</v>
      </c>
      <c r="G22" s="60">
        <v>913043.16</v>
      </c>
      <c r="H22" s="60">
        <v>913043.16</v>
      </c>
      <c r="I22" s="42" t="s">
        <v>32</v>
      </c>
      <c r="J22" s="42" t="s">
        <v>26</v>
      </c>
      <c r="K22" s="197" t="s">
        <v>40</v>
      </c>
      <c r="L22" s="42" t="s">
        <v>28</v>
      </c>
    </row>
    <row r="23" spans="2:12" ht="15.75" thickBot="1">
      <c r="B23" s="14"/>
      <c r="C23" s="7"/>
      <c r="D23" s="6" t="s">
        <v>37</v>
      </c>
      <c r="E23" s="7"/>
      <c r="F23" s="61"/>
      <c r="G23" s="61"/>
      <c r="H23" s="61"/>
      <c r="I23" s="7"/>
      <c r="J23" s="7"/>
      <c r="K23" s="198"/>
      <c r="L23" s="7"/>
    </row>
    <row r="24" spans="2:12" ht="38.25" customHeight="1">
      <c r="B24" s="22" t="s">
        <v>818</v>
      </c>
      <c r="C24" s="42" t="s">
        <v>21</v>
      </c>
      <c r="D24" s="11" t="s">
        <v>41</v>
      </c>
      <c r="E24" s="42" t="s">
        <v>43</v>
      </c>
      <c r="F24" s="60">
        <v>24000</v>
      </c>
      <c r="G24" s="60">
        <v>13680</v>
      </c>
      <c r="H24" s="60">
        <v>13680</v>
      </c>
      <c r="I24" s="42" t="s">
        <v>32</v>
      </c>
      <c r="J24" s="42" t="s">
        <v>33</v>
      </c>
      <c r="K24" s="42" t="s">
        <v>40</v>
      </c>
      <c r="L24" s="42" t="s">
        <v>28</v>
      </c>
    </row>
    <row r="25" spans="2:12" ht="15.75" thickBot="1">
      <c r="B25" s="14"/>
      <c r="C25" s="7"/>
      <c r="D25" s="6" t="s">
        <v>42</v>
      </c>
      <c r="E25" s="7"/>
      <c r="F25" s="61"/>
      <c r="G25" s="61"/>
      <c r="H25" s="61"/>
      <c r="I25" s="7"/>
      <c r="J25" s="7"/>
      <c r="K25" s="7"/>
      <c r="L25" s="7"/>
    </row>
    <row r="26" spans="2:12" ht="37.5" customHeight="1">
      <c r="B26" s="22" t="s">
        <v>819</v>
      </c>
      <c r="C26" s="42" t="s">
        <v>21</v>
      </c>
      <c r="D26" s="11" t="s">
        <v>36</v>
      </c>
      <c r="E26" s="42" t="s">
        <v>46</v>
      </c>
      <c r="F26" s="60">
        <v>30000</v>
      </c>
      <c r="G26" s="60">
        <v>17100</v>
      </c>
      <c r="H26" s="60">
        <v>17100</v>
      </c>
      <c r="I26" s="42" t="s">
        <v>32</v>
      </c>
      <c r="J26" s="42" t="s">
        <v>33</v>
      </c>
      <c r="K26" s="197" t="s">
        <v>40</v>
      </c>
      <c r="L26" s="42" t="s">
        <v>28</v>
      </c>
    </row>
    <row r="27" spans="2:12" ht="26.25" customHeight="1" thickBot="1">
      <c r="B27" s="14"/>
      <c r="C27" s="7"/>
      <c r="D27" s="6" t="s">
        <v>45</v>
      </c>
      <c r="E27" s="7"/>
      <c r="F27" s="61"/>
      <c r="G27" s="61"/>
      <c r="H27" s="61"/>
      <c r="I27" s="7"/>
      <c r="J27" s="7"/>
      <c r="K27" s="198"/>
      <c r="L27" s="7"/>
    </row>
    <row r="28" spans="2:12" ht="60.75" customHeight="1">
      <c r="B28" s="22" t="s">
        <v>820</v>
      </c>
      <c r="C28" s="42" t="s">
        <v>21</v>
      </c>
      <c r="D28" s="42" t="s">
        <v>48</v>
      </c>
      <c r="E28" s="42" t="s">
        <v>49</v>
      </c>
      <c r="F28" s="60">
        <v>2</v>
      </c>
      <c r="G28" s="60">
        <v>54.72</v>
      </c>
      <c r="H28" s="60">
        <v>54.72</v>
      </c>
      <c r="I28" s="42" t="s">
        <v>32</v>
      </c>
      <c r="J28" s="42" t="s">
        <v>26</v>
      </c>
      <c r="K28" s="197" t="s">
        <v>40</v>
      </c>
      <c r="L28" s="42" t="s">
        <v>28</v>
      </c>
    </row>
    <row r="29" spans="2:12" ht="15.75" thickBot="1">
      <c r="B29" s="14"/>
      <c r="C29" s="7"/>
      <c r="D29" s="7"/>
      <c r="E29" s="7"/>
      <c r="F29" s="61"/>
      <c r="G29" s="61"/>
      <c r="H29" s="61"/>
      <c r="I29" s="7"/>
      <c r="J29" s="7"/>
      <c r="K29" s="198"/>
      <c r="L29" s="7"/>
    </row>
    <row r="30" spans="2:12" ht="38.25">
      <c r="B30" s="22" t="s">
        <v>821</v>
      </c>
      <c r="C30" s="42" t="s">
        <v>21</v>
      </c>
      <c r="D30" s="42" t="s">
        <v>51</v>
      </c>
      <c r="E30" s="42" t="s">
        <v>52</v>
      </c>
      <c r="F30" s="60">
        <v>2</v>
      </c>
      <c r="G30" s="60">
        <v>54.72</v>
      </c>
      <c r="H30" s="60">
        <v>54.72</v>
      </c>
      <c r="I30" s="42" t="s">
        <v>32</v>
      </c>
      <c r="J30" s="42" t="s">
        <v>26</v>
      </c>
      <c r="K30" s="11" t="s">
        <v>53</v>
      </c>
      <c r="L30" s="42" t="s">
        <v>28</v>
      </c>
    </row>
    <row r="31" spans="2:12" ht="15.75" thickBot="1">
      <c r="B31" s="14"/>
      <c r="C31" s="7"/>
      <c r="D31" s="7"/>
      <c r="E31" s="7"/>
      <c r="F31" s="61"/>
      <c r="G31" s="61"/>
      <c r="H31" s="61"/>
      <c r="I31" s="7"/>
      <c r="J31" s="7"/>
      <c r="K31" s="6" t="s">
        <v>54</v>
      </c>
      <c r="L31" s="7"/>
    </row>
    <row r="32" spans="2:12" ht="51.75" thickBot="1">
      <c r="B32" s="9" t="s">
        <v>822</v>
      </c>
      <c r="C32" s="6" t="s">
        <v>21</v>
      </c>
      <c r="D32" s="6" t="s">
        <v>55</v>
      </c>
      <c r="E32" s="6" t="s">
        <v>56</v>
      </c>
      <c r="F32" s="58">
        <v>2</v>
      </c>
      <c r="G32" s="58">
        <v>54.68</v>
      </c>
      <c r="H32" s="58">
        <v>54.68</v>
      </c>
      <c r="I32" s="6" t="s">
        <v>57</v>
      </c>
      <c r="J32" s="6" t="s">
        <v>26</v>
      </c>
      <c r="K32" s="6" t="s">
        <v>40</v>
      </c>
      <c r="L32" s="7" t="s">
        <v>28</v>
      </c>
    </row>
    <row r="33" spans="2:12" ht="38.25" customHeight="1">
      <c r="B33" s="22" t="s">
        <v>823</v>
      </c>
      <c r="C33" s="42" t="s">
        <v>21</v>
      </c>
      <c r="D33" s="11" t="s">
        <v>41</v>
      </c>
      <c r="E33" s="22" t="s">
        <v>59</v>
      </c>
      <c r="F33" s="62">
        <v>1007</v>
      </c>
      <c r="G33" s="62">
        <v>678446.11</v>
      </c>
      <c r="H33" s="62">
        <v>678446.11</v>
      </c>
      <c r="I33" s="22" t="s">
        <v>61</v>
      </c>
      <c r="J33" s="22" t="s">
        <v>33</v>
      </c>
      <c r="K33" s="197" t="s">
        <v>40</v>
      </c>
      <c r="L33" s="22" t="s">
        <v>28</v>
      </c>
    </row>
    <row r="34" spans="2:12" ht="15.75" thickBot="1">
      <c r="B34" s="14"/>
      <c r="C34" s="7"/>
      <c r="D34" s="6" t="s">
        <v>58</v>
      </c>
      <c r="E34" s="14"/>
      <c r="F34" s="63"/>
      <c r="G34" s="63"/>
      <c r="H34" s="63"/>
      <c r="I34" s="14"/>
      <c r="J34" s="14"/>
      <c r="K34" s="198"/>
      <c r="L34" s="14"/>
    </row>
    <row r="35" spans="2:12" ht="51.75" thickBot="1">
      <c r="B35" s="9" t="s">
        <v>824</v>
      </c>
      <c r="C35" s="6" t="s">
        <v>21</v>
      </c>
      <c r="D35" s="6" t="s">
        <v>62</v>
      </c>
      <c r="E35" s="9" t="s">
        <v>63</v>
      </c>
      <c r="F35" s="59">
        <v>12000</v>
      </c>
      <c r="G35" s="59">
        <v>48000</v>
      </c>
      <c r="H35" s="59">
        <v>48000</v>
      </c>
      <c r="I35" s="9" t="s">
        <v>65</v>
      </c>
      <c r="J35" s="9" t="s">
        <v>66</v>
      </c>
      <c r="K35" s="6" t="s">
        <v>40</v>
      </c>
      <c r="L35" s="14" t="s">
        <v>28</v>
      </c>
    </row>
    <row r="36" spans="2:12" ht="51.75" thickBot="1">
      <c r="B36" s="9" t="s">
        <v>825</v>
      </c>
      <c r="C36" s="6" t="s">
        <v>21</v>
      </c>
      <c r="D36" s="6" t="s">
        <v>67</v>
      </c>
      <c r="E36" s="9" t="s">
        <v>68</v>
      </c>
      <c r="F36" s="59">
        <v>7500</v>
      </c>
      <c r="G36" s="59">
        <v>687825</v>
      </c>
      <c r="H36" s="59">
        <v>687825</v>
      </c>
      <c r="I36" s="9" t="s">
        <v>70</v>
      </c>
      <c r="J36" s="9" t="s">
        <v>71</v>
      </c>
      <c r="K36" s="6" t="s">
        <v>40</v>
      </c>
      <c r="L36" s="14" t="s">
        <v>28</v>
      </c>
    </row>
    <row r="37" spans="2:12" ht="60.75" customHeight="1">
      <c r="B37" s="22" t="s">
        <v>826</v>
      </c>
      <c r="C37" s="42" t="s">
        <v>21</v>
      </c>
      <c r="D37" s="197" t="s">
        <v>72</v>
      </c>
      <c r="E37" s="22" t="s">
        <v>73</v>
      </c>
      <c r="F37" s="62">
        <v>28000</v>
      </c>
      <c r="G37" s="62">
        <v>112000</v>
      </c>
      <c r="H37" s="62">
        <v>112000</v>
      </c>
      <c r="I37" s="22" t="s">
        <v>65</v>
      </c>
      <c r="J37" s="22" t="s">
        <v>75</v>
      </c>
      <c r="K37" s="197" t="s">
        <v>40</v>
      </c>
      <c r="L37" s="22" t="s">
        <v>28</v>
      </c>
    </row>
    <row r="38" spans="2:12" ht="15.75" thickBot="1">
      <c r="B38" s="14"/>
      <c r="C38" s="7"/>
      <c r="D38" s="198"/>
      <c r="E38" s="14"/>
      <c r="F38" s="63"/>
      <c r="G38" s="63"/>
      <c r="H38" s="63"/>
      <c r="I38" s="14"/>
      <c r="J38" s="14"/>
      <c r="K38" s="198"/>
      <c r="L38" s="14"/>
    </row>
    <row r="39" spans="2:12" ht="39" customHeight="1">
      <c r="B39" s="22" t="s">
        <v>827</v>
      </c>
      <c r="C39" s="42" t="s">
        <v>21</v>
      </c>
      <c r="D39" s="199" t="s">
        <v>76</v>
      </c>
      <c r="E39" s="22" t="s">
        <v>77</v>
      </c>
      <c r="F39" s="60">
        <v>7302</v>
      </c>
      <c r="G39" s="60">
        <v>1</v>
      </c>
      <c r="H39" s="60">
        <v>1</v>
      </c>
      <c r="I39" s="42" t="s">
        <v>79</v>
      </c>
      <c r="J39" s="197" t="s">
        <v>26</v>
      </c>
      <c r="K39" s="197" t="s">
        <v>40</v>
      </c>
      <c r="L39" s="22" t="s">
        <v>28</v>
      </c>
    </row>
    <row r="40" spans="2:12">
      <c r="B40" s="13"/>
      <c r="C40" s="12"/>
      <c r="D40" s="200"/>
      <c r="E40" s="13"/>
      <c r="F40" s="64"/>
      <c r="G40" s="64"/>
      <c r="H40" s="64"/>
      <c r="I40" s="12"/>
      <c r="J40" s="202"/>
      <c r="K40" s="202"/>
      <c r="L40" s="13"/>
    </row>
    <row r="41" spans="2:12">
      <c r="B41" s="13"/>
      <c r="C41" s="12"/>
      <c r="D41" s="200"/>
      <c r="E41" s="13"/>
      <c r="F41" s="64"/>
      <c r="G41" s="64"/>
      <c r="H41" s="64"/>
      <c r="I41" s="12"/>
      <c r="J41" s="202"/>
      <c r="K41" s="202"/>
      <c r="L41" s="13"/>
    </row>
    <row r="42" spans="2:12">
      <c r="B42" s="13"/>
      <c r="C42" s="12"/>
      <c r="D42" s="200"/>
      <c r="E42" s="13"/>
      <c r="F42" s="64"/>
      <c r="G42" s="64"/>
      <c r="H42" s="64"/>
      <c r="I42" s="12"/>
      <c r="J42" s="202"/>
      <c r="K42" s="202"/>
      <c r="L42" s="13"/>
    </row>
    <row r="43" spans="2:12">
      <c r="B43" s="13"/>
      <c r="C43" s="12"/>
      <c r="D43" s="200"/>
      <c r="E43" s="13"/>
      <c r="F43" s="64"/>
      <c r="G43" s="64"/>
      <c r="H43" s="64"/>
      <c r="I43" s="12"/>
      <c r="J43" s="202"/>
      <c r="K43" s="202"/>
      <c r="L43" s="13"/>
    </row>
    <row r="44" spans="2:12" ht="15.75" thickBot="1">
      <c r="B44" s="14"/>
      <c r="C44" s="7"/>
      <c r="D44" s="201"/>
      <c r="E44" s="14"/>
      <c r="F44" s="61"/>
      <c r="G44" s="61"/>
      <c r="H44" s="61"/>
      <c r="I44" s="7"/>
      <c r="J44" s="198"/>
      <c r="K44" s="198"/>
      <c r="L44" s="14"/>
    </row>
    <row r="45" spans="2:12" ht="60.75" customHeight="1">
      <c r="B45" s="22" t="s">
        <v>828</v>
      </c>
      <c r="C45" s="42" t="s">
        <v>21</v>
      </c>
      <c r="D45" s="199" t="s">
        <v>80</v>
      </c>
      <c r="E45" s="22" t="s">
        <v>81</v>
      </c>
      <c r="F45" s="60">
        <v>259</v>
      </c>
      <c r="G45" s="60">
        <v>1</v>
      </c>
      <c r="H45" s="60">
        <v>1</v>
      </c>
      <c r="I45" s="45">
        <v>43496</v>
      </c>
      <c r="J45" s="42" t="s">
        <v>26</v>
      </c>
      <c r="K45" s="197" t="s">
        <v>40</v>
      </c>
      <c r="L45" s="22" t="s">
        <v>28</v>
      </c>
    </row>
    <row r="46" spans="2:12" ht="15.75" thickBot="1">
      <c r="B46" s="14"/>
      <c r="C46" s="7"/>
      <c r="D46" s="201"/>
      <c r="E46" s="14"/>
      <c r="F46" s="61"/>
      <c r="G46" s="61"/>
      <c r="H46" s="61"/>
      <c r="I46" s="46"/>
      <c r="J46" s="7"/>
      <c r="K46" s="198"/>
      <c r="L46" s="14"/>
    </row>
    <row r="47" spans="2:12" ht="64.5" thickBot="1">
      <c r="B47" s="9" t="s">
        <v>829</v>
      </c>
      <c r="C47" s="6" t="s">
        <v>21</v>
      </c>
      <c r="D47" s="9" t="s">
        <v>82</v>
      </c>
      <c r="E47" s="9" t="s">
        <v>83</v>
      </c>
      <c r="F47" s="58">
        <v>17451</v>
      </c>
      <c r="G47" s="58">
        <v>1</v>
      </c>
      <c r="H47" s="58">
        <v>1</v>
      </c>
      <c r="I47" s="16">
        <v>43655</v>
      </c>
      <c r="J47" s="6" t="s">
        <v>26</v>
      </c>
      <c r="K47" s="6" t="s">
        <v>40</v>
      </c>
      <c r="L47" s="14" t="s">
        <v>28</v>
      </c>
    </row>
    <row r="48" spans="2:12" ht="204.75" thickBot="1">
      <c r="B48" s="9" t="s">
        <v>830</v>
      </c>
      <c r="C48" s="6" t="s">
        <v>21</v>
      </c>
      <c r="D48" s="9" t="s">
        <v>84</v>
      </c>
      <c r="E48" s="9" t="s">
        <v>85</v>
      </c>
      <c r="F48" s="58">
        <v>46</v>
      </c>
      <c r="G48" s="58">
        <v>268.64</v>
      </c>
      <c r="H48" s="58">
        <v>268.64</v>
      </c>
      <c r="I48" s="16">
        <v>43651</v>
      </c>
      <c r="J48" s="9" t="s">
        <v>86</v>
      </c>
      <c r="K48" s="6" t="s">
        <v>40</v>
      </c>
      <c r="L48" s="14" t="s">
        <v>28</v>
      </c>
    </row>
    <row r="49" spans="2:12" ht="204.75" thickBot="1">
      <c r="B49" s="9" t="s">
        <v>831</v>
      </c>
      <c r="C49" s="6" t="s">
        <v>21</v>
      </c>
      <c r="D49" s="9" t="s">
        <v>87</v>
      </c>
      <c r="E49" s="9" t="s">
        <v>88</v>
      </c>
      <c r="F49" s="58">
        <v>739</v>
      </c>
      <c r="G49" s="58">
        <v>4315.76</v>
      </c>
      <c r="H49" s="58">
        <v>4315.76</v>
      </c>
      <c r="I49" s="16">
        <v>43651</v>
      </c>
      <c r="J49" s="9" t="s">
        <v>89</v>
      </c>
      <c r="K49" s="6" t="s">
        <v>40</v>
      </c>
      <c r="L49" s="14" t="s">
        <v>28</v>
      </c>
    </row>
    <row r="50" spans="2:12" ht="204.75" thickBot="1">
      <c r="B50" s="9" t="s">
        <v>832</v>
      </c>
      <c r="C50" s="6" t="s">
        <v>21</v>
      </c>
      <c r="D50" s="9" t="s">
        <v>84</v>
      </c>
      <c r="E50" s="9" t="s">
        <v>90</v>
      </c>
      <c r="F50" s="58">
        <v>2576</v>
      </c>
      <c r="G50" s="58">
        <v>15043.84</v>
      </c>
      <c r="H50" s="58">
        <v>15043.84</v>
      </c>
      <c r="I50" s="16">
        <v>43651</v>
      </c>
      <c r="J50" s="9" t="s">
        <v>91</v>
      </c>
      <c r="K50" s="6" t="s">
        <v>40</v>
      </c>
      <c r="L50" s="14" t="s">
        <v>28</v>
      </c>
    </row>
    <row r="51" spans="2:12" ht="76.5">
      <c r="B51" s="22" t="s">
        <v>833</v>
      </c>
      <c r="C51" s="42" t="s">
        <v>21</v>
      </c>
      <c r="D51" s="22" t="s">
        <v>92</v>
      </c>
      <c r="E51" s="22" t="s">
        <v>93</v>
      </c>
      <c r="F51" s="60">
        <v>1572</v>
      </c>
      <c r="G51" s="60">
        <v>994227.12</v>
      </c>
      <c r="H51" s="60">
        <v>994227.12</v>
      </c>
      <c r="I51" s="45">
        <v>43710</v>
      </c>
      <c r="J51" s="11" t="s">
        <v>94</v>
      </c>
      <c r="K51" s="11" t="s">
        <v>96</v>
      </c>
      <c r="L51" s="22" t="s">
        <v>28</v>
      </c>
    </row>
    <row r="52" spans="2:12" ht="64.5" thickBot="1">
      <c r="B52" s="14"/>
      <c r="C52" s="7"/>
      <c r="D52" s="14"/>
      <c r="E52" s="14"/>
      <c r="F52" s="61"/>
      <c r="G52" s="61"/>
      <c r="H52" s="61"/>
      <c r="I52" s="46"/>
      <c r="J52" s="6" t="s">
        <v>95</v>
      </c>
      <c r="K52" s="6" t="s">
        <v>97</v>
      </c>
      <c r="L52" s="14"/>
    </row>
    <row r="53" spans="2:12" ht="64.5" thickBot="1">
      <c r="B53" s="9" t="s">
        <v>834</v>
      </c>
      <c r="C53" s="6" t="s">
        <v>21</v>
      </c>
      <c r="D53" s="9" t="s">
        <v>98</v>
      </c>
      <c r="E53" s="9" t="s">
        <v>99</v>
      </c>
      <c r="F53" s="58">
        <v>1400</v>
      </c>
      <c r="G53" s="58">
        <v>855596</v>
      </c>
      <c r="H53" s="58">
        <v>855596</v>
      </c>
      <c r="I53" s="16">
        <v>43763</v>
      </c>
      <c r="J53" s="9" t="s">
        <v>100</v>
      </c>
      <c r="K53" s="6" t="s">
        <v>40</v>
      </c>
      <c r="L53" s="14" t="s">
        <v>28</v>
      </c>
    </row>
    <row r="54" spans="2:12" ht="60.75" customHeight="1">
      <c r="B54" s="22" t="s">
        <v>835</v>
      </c>
      <c r="C54" s="42" t="s">
        <v>21</v>
      </c>
      <c r="D54" s="22" t="s">
        <v>101</v>
      </c>
      <c r="E54" s="22" t="s">
        <v>102</v>
      </c>
      <c r="F54" s="60">
        <v>581</v>
      </c>
      <c r="G54" s="60"/>
      <c r="H54" s="60"/>
      <c r="I54" s="45">
        <v>43874</v>
      </c>
      <c r="J54" s="22" t="s">
        <v>103</v>
      </c>
      <c r="K54" s="197" t="s">
        <v>104</v>
      </c>
      <c r="L54" s="22" t="s">
        <v>105</v>
      </c>
    </row>
    <row r="55" spans="2:12" ht="15.75" thickBot="1">
      <c r="B55" s="14"/>
      <c r="C55" s="7"/>
      <c r="D55" s="14"/>
      <c r="E55" s="14"/>
      <c r="F55" s="61"/>
      <c r="G55" s="61"/>
      <c r="H55" s="61"/>
      <c r="I55" s="46"/>
      <c r="J55" s="14"/>
      <c r="K55" s="198"/>
      <c r="L55" s="14"/>
    </row>
    <row r="56" spans="2:12" ht="51.75" thickBot="1">
      <c r="B56" s="9" t="s">
        <v>836</v>
      </c>
      <c r="C56" s="6" t="s">
        <v>21</v>
      </c>
      <c r="D56" s="9" t="s">
        <v>101</v>
      </c>
      <c r="E56" s="9" t="s">
        <v>106</v>
      </c>
      <c r="F56" s="58">
        <v>1731</v>
      </c>
      <c r="G56" s="58">
        <v>1057883.3400000001</v>
      </c>
      <c r="H56" s="58">
        <v>1057883.3400000001</v>
      </c>
      <c r="I56" s="16">
        <v>44110</v>
      </c>
      <c r="J56" s="9" t="s">
        <v>108</v>
      </c>
      <c r="K56" s="6" t="s">
        <v>40</v>
      </c>
      <c r="L56" s="14" t="s">
        <v>105</v>
      </c>
    </row>
    <row r="57" spans="2:12" ht="51">
      <c r="B57" s="22" t="s">
        <v>837</v>
      </c>
      <c r="C57" s="42" t="s">
        <v>21</v>
      </c>
      <c r="D57" s="22" t="s">
        <v>101</v>
      </c>
      <c r="E57" s="22" t="s">
        <v>109</v>
      </c>
      <c r="F57" s="60">
        <v>600</v>
      </c>
      <c r="G57" s="60">
        <v>342</v>
      </c>
      <c r="H57" s="60">
        <v>342</v>
      </c>
      <c r="I57" s="45">
        <v>44187</v>
      </c>
      <c r="J57" s="22" t="s">
        <v>110</v>
      </c>
      <c r="K57" s="11" t="s">
        <v>111</v>
      </c>
      <c r="L57" s="22" t="s">
        <v>28</v>
      </c>
    </row>
    <row r="58" spans="2:12" ht="15.75" thickBot="1">
      <c r="B58" s="14"/>
      <c r="C58" s="7"/>
      <c r="D58" s="14"/>
      <c r="E58" s="14"/>
      <c r="F58" s="64"/>
      <c r="G58" s="64"/>
      <c r="H58" s="64"/>
      <c r="I58" s="46"/>
      <c r="J58" s="14"/>
      <c r="K58" s="6" t="s">
        <v>112</v>
      </c>
      <c r="L58" s="14"/>
    </row>
    <row r="59" spans="2:12" ht="15.75" thickBot="1">
      <c r="B59" s="52"/>
      <c r="C59" s="53"/>
      <c r="D59" s="53"/>
      <c r="E59" s="53"/>
      <c r="F59" s="82">
        <f>SUM(F19:F58)</f>
        <v>147718</v>
      </c>
      <c r="G59" s="83">
        <f t="shared" ref="G59:H59" si="0">SUM(G19:G58)</f>
        <v>11358647.259999998</v>
      </c>
      <c r="H59" s="84">
        <f t="shared" si="0"/>
        <v>11358647.259999998</v>
      </c>
      <c r="I59" s="53"/>
      <c r="J59" s="53"/>
      <c r="K59" s="53"/>
      <c r="L59" s="54"/>
    </row>
    <row r="60" spans="2:12" hidden="1">
      <c r="B60" s="71"/>
      <c r="C60" s="72"/>
      <c r="D60" s="72"/>
      <c r="E60" s="72"/>
      <c r="F60" s="72"/>
      <c r="G60" s="66"/>
      <c r="H60" s="72"/>
      <c r="I60" s="72"/>
      <c r="J60" s="72"/>
      <c r="K60" s="72"/>
      <c r="L60" s="73"/>
    </row>
    <row r="61" spans="2:12" ht="15.75">
      <c r="B61" s="56"/>
    </row>
    <row r="62" spans="2:12" ht="18.75">
      <c r="B62" s="2"/>
    </row>
  </sheetData>
  <mergeCells count="25">
    <mergeCell ref="K54:K55"/>
    <mergeCell ref="B18:L18"/>
    <mergeCell ref="K22:K23"/>
    <mergeCell ref="K26:K27"/>
    <mergeCell ref="K28:K29"/>
    <mergeCell ref="K33:K34"/>
    <mergeCell ref="D37:D38"/>
    <mergeCell ref="K37:K38"/>
    <mergeCell ref="D39:D44"/>
    <mergeCell ref="J39:J44"/>
    <mergeCell ref="K39:K44"/>
    <mergeCell ref="D45:D46"/>
    <mergeCell ref="K45:K46"/>
    <mergeCell ref="B14:L14"/>
    <mergeCell ref="B1:L1"/>
    <mergeCell ref="B2:L2"/>
    <mergeCell ref="B3:L3"/>
    <mergeCell ref="B4:L4"/>
    <mergeCell ref="B5:L5"/>
    <mergeCell ref="B6:L6"/>
    <mergeCell ref="B9:L9"/>
    <mergeCell ref="B10:L10"/>
    <mergeCell ref="B11:L11"/>
    <mergeCell ref="B12:L12"/>
    <mergeCell ref="B13:L1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62"/>
  <sheetViews>
    <sheetView topLeftCell="A8" workbookViewId="0">
      <selection activeCell="O156" sqref="O156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94" t="s">
        <v>813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2:12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2:12" ht="15.75" customHeight="1">
      <c r="B3" s="196" t="s">
        <v>0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2:12" ht="15.75" customHeight="1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2:12" ht="15.75" customHeight="1">
      <c r="B5" s="196" t="s">
        <v>2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2:12" ht="15.75" customHeight="1">
      <c r="B6" s="183" t="s">
        <v>3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</row>
    <row r="7" spans="2:12" ht="15.75" customHeight="1">
      <c r="B7" s="56"/>
    </row>
    <row r="8" spans="2:12" ht="18.75" customHeight="1">
      <c r="B8" s="2"/>
    </row>
    <row r="9" spans="2:12" ht="15.75" customHeight="1">
      <c r="B9" s="182" t="s">
        <v>4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</row>
    <row r="10" spans="2:12" ht="15.75" customHeight="1">
      <c r="B10" s="182" t="s">
        <v>5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</row>
    <row r="11" spans="2:12" ht="15.75" customHeight="1">
      <c r="B11" s="182" t="s">
        <v>6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</row>
    <row r="12" spans="2:12" ht="15.75" customHeight="1">
      <c r="B12" s="182" t="s">
        <v>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2:12" ht="15.75" customHeight="1"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</row>
    <row r="14" spans="2:12" ht="15.75" customHeight="1">
      <c r="B14" s="182" t="s">
        <v>8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2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2" hidden="1">
      <c r="B18" s="71"/>
      <c r="C18" s="72"/>
      <c r="D18" s="72"/>
      <c r="E18" s="72"/>
      <c r="F18" s="72"/>
      <c r="G18" s="66"/>
      <c r="H18" s="72"/>
      <c r="I18" s="72"/>
      <c r="J18" s="72"/>
      <c r="K18" s="72"/>
      <c r="L18" s="73"/>
    </row>
    <row r="19" spans="2:12" ht="30" customHeight="1">
      <c r="B19" s="184" t="s">
        <v>113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6"/>
    </row>
    <row r="20" spans="2:12">
      <c r="B20" s="71"/>
      <c r="C20" s="72"/>
      <c r="D20" s="72"/>
      <c r="E20" s="72"/>
      <c r="F20" s="72"/>
      <c r="G20" s="66"/>
      <c r="H20" s="72"/>
      <c r="I20" s="72"/>
      <c r="J20" s="72"/>
      <c r="K20" s="72"/>
      <c r="L20" s="73"/>
    </row>
    <row r="21" spans="2:12">
      <c r="B21" s="71"/>
      <c r="C21" s="72"/>
      <c r="D21" s="72"/>
      <c r="E21" s="72"/>
      <c r="F21" s="72"/>
      <c r="G21" s="66"/>
      <c r="H21" s="72"/>
      <c r="I21" s="72"/>
      <c r="J21" s="72"/>
      <c r="K21" s="72"/>
      <c r="L21" s="73"/>
    </row>
    <row r="22" spans="2:12" ht="19.5" thickBot="1">
      <c r="B22" s="17"/>
      <c r="C22" s="48"/>
      <c r="D22" s="48"/>
      <c r="E22" s="48"/>
      <c r="F22" s="48"/>
      <c r="G22" s="67"/>
      <c r="H22" s="48"/>
      <c r="I22" s="48"/>
      <c r="J22" s="48"/>
      <c r="K22" s="48"/>
      <c r="L22" s="49"/>
    </row>
    <row r="23" spans="2:12" ht="77.25" thickBot="1">
      <c r="B23" s="6" t="s">
        <v>838</v>
      </c>
      <c r="C23" s="6" t="s">
        <v>114</v>
      </c>
      <c r="D23" s="6" t="s">
        <v>115</v>
      </c>
      <c r="E23" s="6" t="s">
        <v>116</v>
      </c>
      <c r="F23" s="58">
        <v>276.60000000000002</v>
      </c>
      <c r="G23" s="58">
        <v>888673.54</v>
      </c>
      <c r="H23" s="58">
        <v>0</v>
      </c>
      <c r="I23" s="6" t="s">
        <v>118</v>
      </c>
      <c r="J23" s="6" t="s">
        <v>33</v>
      </c>
      <c r="K23" s="6" t="s">
        <v>96</v>
      </c>
      <c r="L23" s="7" t="s">
        <v>28</v>
      </c>
    </row>
    <row r="24" spans="2:12" ht="77.25" thickBot="1">
      <c r="B24" s="6" t="s">
        <v>839</v>
      </c>
      <c r="C24" s="6" t="s">
        <v>114</v>
      </c>
      <c r="D24" s="6" t="s">
        <v>119</v>
      </c>
      <c r="E24" s="6" t="s">
        <v>120</v>
      </c>
      <c r="F24" s="58">
        <v>180.8</v>
      </c>
      <c r="G24" s="58">
        <v>157523.68</v>
      </c>
      <c r="H24" s="58">
        <v>0</v>
      </c>
      <c r="I24" s="6" t="s">
        <v>122</v>
      </c>
      <c r="J24" s="6" t="s">
        <v>33</v>
      </c>
      <c r="K24" s="6" t="s">
        <v>96</v>
      </c>
      <c r="L24" s="7" t="s">
        <v>28</v>
      </c>
    </row>
    <row r="25" spans="2:12" ht="77.25" thickBot="1">
      <c r="B25" s="6" t="s">
        <v>840</v>
      </c>
      <c r="C25" s="6" t="s">
        <v>123</v>
      </c>
      <c r="D25" s="6" t="s">
        <v>22</v>
      </c>
      <c r="E25" s="6" t="s">
        <v>124</v>
      </c>
      <c r="F25" s="58">
        <v>833.8</v>
      </c>
      <c r="G25" s="58">
        <v>6593684</v>
      </c>
      <c r="H25" s="58">
        <v>0</v>
      </c>
      <c r="I25" s="6" t="s">
        <v>118</v>
      </c>
      <c r="J25" s="6" t="s">
        <v>33</v>
      </c>
      <c r="K25" s="6" t="s">
        <v>96</v>
      </c>
      <c r="L25" s="7" t="s">
        <v>28</v>
      </c>
    </row>
    <row r="26" spans="2:12" ht="39" thickBot="1">
      <c r="B26" s="6" t="s">
        <v>841</v>
      </c>
      <c r="C26" s="6" t="s">
        <v>126</v>
      </c>
      <c r="D26" s="6" t="s">
        <v>127</v>
      </c>
      <c r="E26" s="6" t="s">
        <v>128</v>
      </c>
      <c r="F26" s="58">
        <v>131.5</v>
      </c>
      <c r="G26" s="58">
        <v>60837.9</v>
      </c>
      <c r="H26" s="58">
        <v>0</v>
      </c>
      <c r="I26" s="6" t="s">
        <v>130</v>
      </c>
      <c r="J26" s="6" t="s">
        <v>33</v>
      </c>
      <c r="K26" s="6" t="s">
        <v>131</v>
      </c>
      <c r="L26" s="7" t="s">
        <v>28</v>
      </c>
    </row>
    <row r="27" spans="2:12" ht="73.5" customHeight="1">
      <c r="B27" s="42" t="s">
        <v>842</v>
      </c>
      <c r="C27" s="42" t="s">
        <v>132</v>
      </c>
      <c r="D27" s="42" t="s">
        <v>133</v>
      </c>
      <c r="E27" s="42" t="s">
        <v>134</v>
      </c>
      <c r="F27" s="60">
        <v>26</v>
      </c>
      <c r="G27" s="60">
        <v>724</v>
      </c>
      <c r="H27" s="60">
        <v>0</v>
      </c>
      <c r="I27" s="42" t="s">
        <v>136</v>
      </c>
      <c r="J27" s="42" t="s">
        <v>137</v>
      </c>
      <c r="K27" s="197" t="s">
        <v>40</v>
      </c>
      <c r="L27" s="42" t="s">
        <v>28</v>
      </c>
    </row>
    <row r="28" spans="2:12" ht="15.75" thickBot="1">
      <c r="B28" s="7"/>
      <c r="C28" s="7"/>
      <c r="D28" s="7"/>
      <c r="E28" s="7"/>
      <c r="F28" s="61"/>
      <c r="G28" s="61"/>
      <c r="H28" s="61"/>
      <c r="I28" s="7"/>
      <c r="J28" s="7"/>
      <c r="K28" s="198"/>
      <c r="L28" s="7"/>
    </row>
    <row r="29" spans="2:12" ht="73.5" customHeight="1">
      <c r="B29" s="42" t="s">
        <v>843</v>
      </c>
      <c r="C29" s="42" t="s">
        <v>138</v>
      </c>
      <c r="D29" s="42" t="s">
        <v>139</v>
      </c>
      <c r="E29" s="42" t="s">
        <v>140</v>
      </c>
      <c r="F29" s="60">
        <v>315.2</v>
      </c>
      <c r="G29" s="60">
        <v>499</v>
      </c>
      <c r="H29" s="60">
        <v>0</v>
      </c>
      <c r="I29" s="42" t="s">
        <v>142</v>
      </c>
      <c r="J29" s="42" t="s">
        <v>137</v>
      </c>
      <c r="K29" s="42" t="s">
        <v>40</v>
      </c>
      <c r="L29" s="42" t="s">
        <v>28</v>
      </c>
    </row>
    <row r="30" spans="2:12" ht="15.75" thickBot="1">
      <c r="B30" s="7"/>
      <c r="C30" s="7"/>
      <c r="D30" s="7"/>
      <c r="E30" s="7"/>
      <c r="F30" s="61"/>
      <c r="G30" s="61"/>
      <c r="H30" s="61"/>
      <c r="I30" s="7"/>
      <c r="J30" s="7"/>
      <c r="K30" s="7"/>
      <c r="L30" s="7"/>
    </row>
    <row r="31" spans="2:12" ht="73.5" customHeight="1">
      <c r="B31" s="42" t="s">
        <v>844</v>
      </c>
      <c r="C31" s="42" t="s">
        <v>143</v>
      </c>
      <c r="D31" s="42" t="s">
        <v>144</v>
      </c>
      <c r="E31" s="42" t="s">
        <v>145</v>
      </c>
      <c r="F31" s="60">
        <v>12.95</v>
      </c>
      <c r="G31" s="60">
        <v>108</v>
      </c>
      <c r="H31" s="60">
        <v>0</v>
      </c>
      <c r="I31" s="42" t="s">
        <v>147</v>
      </c>
      <c r="J31" s="42" t="s">
        <v>137</v>
      </c>
      <c r="K31" s="42" t="s">
        <v>40</v>
      </c>
      <c r="L31" s="42" t="s">
        <v>28</v>
      </c>
    </row>
    <row r="32" spans="2:12" ht="15.75" thickBot="1">
      <c r="B32" s="7"/>
      <c r="C32" s="7"/>
      <c r="D32" s="7"/>
      <c r="E32" s="7"/>
      <c r="F32" s="61"/>
      <c r="G32" s="61"/>
      <c r="H32" s="61"/>
      <c r="I32" s="7"/>
      <c r="J32" s="7"/>
      <c r="K32" s="7"/>
      <c r="L32" s="7"/>
    </row>
    <row r="33" spans="2:12" ht="73.5" customHeight="1">
      <c r="B33" s="42" t="s">
        <v>845</v>
      </c>
      <c r="C33" s="42" t="s">
        <v>148</v>
      </c>
      <c r="D33" s="42" t="s">
        <v>149</v>
      </c>
      <c r="E33" s="42" t="s">
        <v>150</v>
      </c>
      <c r="F33" s="60">
        <v>116.8</v>
      </c>
      <c r="G33" s="60">
        <v>857</v>
      </c>
      <c r="H33" s="60">
        <v>0</v>
      </c>
      <c r="I33" s="42" t="s">
        <v>136</v>
      </c>
      <c r="J33" s="42" t="s">
        <v>137</v>
      </c>
      <c r="K33" s="42" t="s">
        <v>40</v>
      </c>
      <c r="L33" s="42" t="s">
        <v>28</v>
      </c>
    </row>
    <row r="34" spans="2:12" ht="15.75" thickBot="1">
      <c r="B34" s="7"/>
      <c r="C34" s="7"/>
      <c r="D34" s="7"/>
      <c r="E34" s="7"/>
      <c r="F34" s="61"/>
      <c r="G34" s="61"/>
      <c r="H34" s="61"/>
      <c r="I34" s="7"/>
      <c r="J34" s="7"/>
      <c r="K34" s="7"/>
      <c r="L34" s="7"/>
    </row>
    <row r="35" spans="2:12" ht="64.5" thickBot="1">
      <c r="B35" s="6" t="s">
        <v>846</v>
      </c>
      <c r="C35" s="6" t="s">
        <v>152</v>
      </c>
      <c r="D35" s="6" t="s">
        <v>153</v>
      </c>
      <c r="E35" s="6" t="s">
        <v>154</v>
      </c>
      <c r="F35" s="58">
        <v>410</v>
      </c>
      <c r="G35" s="58">
        <v>19420.11</v>
      </c>
      <c r="H35" s="58">
        <v>0</v>
      </c>
      <c r="I35" s="6" t="s">
        <v>156</v>
      </c>
      <c r="J35" s="6" t="s">
        <v>33</v>
      </c>
      <c r="K35" s="6" t="s">
        <v>40</v>
      </c>
      <c r="L35" s="7" t="s">
        <v>28</v>
      </c>
    </row>
    <row r="36" spans="2:12" ht="64.5" thickBot="1">
      <c r="B36" s="6" t="s">
        <v>847</v>
      </c>
      <c r="C36" s="6" t="s">
        <v>152</v>
      </c>
      <c r="D36" s="6" t="s">
        <v>157</v>
      </c>
      <c r="E36" s="6" t="s">
        <v>158</v>
      </c>
      <c r="F36" s="58">
        <v>370</v>
      </c>
      <c r="G36" s="58">
        <v>20075.45</v>
      </c>
      <c r="H36" s="58">
        <v>0</v>
      </c>
      <c r="I36" s="6" t="s">
        <v>122</v>
      </c>
      <c r="J36" s="6" t="s">
        <v>33</v>
      </c>
      <c r="K36" s="6" t="s">
        <v>40</v>
      </c>
      <c r="L36" s="7" t="s">
        <v>28</v>
      </c>
    </row>
    <row r="37" spans="2:12" ht="64.5" thickBot="1">
      <c r="B37" s="6" t="s">
        <v>848</v>
      </c>
      <c r="C37" s="6" t="s">
        <v>160</v>
      </c>
      <c r="D37" s="6" t="s">
        <v>161</v>
      </c>
      <c r="E37" s="6" t="s">
        <v>162</v>
      </c>
      <c r="F37" s="58">
        <v>1700</v>
      </c>
      <c r="G37" s="58">
        <v>62967</v>
      </c>
      <c r="H37" s="58">
        <v>0</v>
      </c>
      <c r="I37" s="6" t="s">
        <v>122</v>
      </c>
      <c r="J37" s="6" t="s">
        <v>33</v>
      </c>
      <c r="K37" s="6" t="s">
        <v>40</v>
      </c>
      <c r="L37" s="7" t="s">
        <v>28</v>
      </c>
    </row>
    <row r="38" spans="2:12" ht="64.5" thickBot="1">
      <c r="B38" s="6" t="s">
        <v>849</v>
      </c>
      <c r="C38" s="6" t="s">
        <v>160</v>
      </c>
      <c r="D38" s="6" t="s">
        <v>164</v>
      </c>
      <c r="E38" s="6" t="s">
        <v>165</v>
      </c>
      <c r="F38" s="58">
        <v>1850</v>
      </c>
      <c r="G38" s="58">
        <v>64779</v>
      </c>
      <c r="H38" s="58">
        <v>0</v>
      </c>
      <c r="I38" s="6" t="s">
        <v>122</v>
      </c>
      <c r="J38" s="6" t="s">
        <v>33</v>
      </c>
      <c r="K38" s="6" t="s">
        <v>40</v>
      </c>
      <c r="L38" s="7" t="s">
        <v>28</v>
      </c>
    </row>
    <row r="39" spans="2:12" ht="51.75" thickBot="1">
      <c r="B39" s="6" t="s">
        <v>850</v>
      </c>
      <c r="C39" s="6" t="s">
        <v>167</v>
      </c>
      <c r="D39" s="6" t="s">
        <v>164</v>
      </c>
      <c r="E39" s="6" t="s">
        <v>168</v>
      </c>
      <c r="F39" s="58">
        <v>1500</v>
      </c>
      <c r="G39" s="68"/>
      <c r="H39" s="68"/>
      <c r="I39" s="6" t="s">
        <v>170</v>
      </c>
      <c r="J39" s="6" t="s">
        <v>33</v>
      </c>
      <c r="K39" s="6" t="s">
        <v>40</v>
      </c>
      <c r="L39" s="7" t="s">
        <v>28</v>
      </c>
    </row>
    <row r="40" spans="2:12" ht="60.75" customHeight="1">
      <c r="B40" s="42" t="s">
        <v>851</v>
      </c>
      <c r="C40" s="42" t="s">
        <v>160</v>
      </c>
      <c r="D40" s="42" t="s">
        <v>171</v>
      </c>
      <c r="E40" s="42" t="s">
        <v>172</v>
      </c>
      <c r="F40" s="60">
        <v>130</v>
      </c>
      <c r="G40" s="60">
        <v>81390.509999999995</v>
      </c>
      <c r="H40" s="60">
        <v>0</v>
      </c>
      <c r="I40" s="42" t="s">
        <v>170</v>
      </c>
      <c r="J40" s="42" t="s">
        <v>33</v>
      </c>
      <c r="K40" s="42" t="s">
        <v>40</v>
      </c>
      <c r="L40" s="42" t="s">
        <v>28</v>
      </c>
    </row>
    <row r="41" spans="2:12" ht="15.75" thickBot="1">
      <c r="B41" s="7"/>
      <c r="C41" s="7"/>
      <c r="D41" s="7"/>
      <c r="E41" s="7"/>
      <c r="F41" s="61"/>
      <c r="G41" s="61"/>
      <c r="H41" s="61"/>
      <c r="I41" s="7"/>
      <c r="J41" s="7"/>
      <c r="K41" s="7"/>
      <c r="L41" s="7"/>
    </row>
    <row r="42" spans="2:12" ht="51.75" thickBot="1">
      <c r="B42" s="6" t="s">
        <v>852</v>
      </c>
      <c r="C42" s="6" t="s">
        <v>167</v>
      </c>
      <c r="D42" s="6" t="s">
        <v>174</v>
      </c>
      <c r="E42" s="6" t="s">
        <v>175</v>
      </c>
      <c r="F42" s="58">
        <v>1110</v>
      </c>
      <c r="G42" s="58">
        <v>58939.83</v>
      </c>
      <c r="H42" s="58">
        <v>0</v>
      </c>
      <c r="I42" s="16">
        <v>40933</v>
      </c>
      <c r="J42" s="6" t="s">
        <v>33</v>
      </c>
      <c r="K42" s="6" t="s">
        <v>40</v>
      </c>
      <c r="L42" s="7" t="s">
        <v>28</v>
      </c>
    </row>
    <row r="43" spans="2:12" ht="51.75" thickBot="1">
      <c r="B43" s="6" t="s">
        <v>853</v>
      </c>
      <c r="C43" s="6" t="s">
        <v>167</v>
      </c>
      <c r="D43" s="6" t="s">
        <v>177</v>
      </c>
      <c r="E43" s="6" t="s">
        <v>178</v>
      </c>
      <c r="F43" s="58">
        <v>330</v>
      </c>
      <c r="G43" s="58">
        <v>17306</v>
      </c>
      <c r="H43" s="58">
        <v>0</v>
      </c>
      <c r="I43" s="16">
        <v>40933</v>
      </c>
      <c r="J43" s="6" t="s">
        <v>33</v>
      </c>
      <c r="K43" s="6" t="s">
        <v>40</v>
      </c>
      <c r="L43" s="7" t="s">
        <v>28</v>
      </c>
    </row>
    <row r="44" spans="2:12" ht="64.5" thickBot="1">
      <c r="B44" s="6" t="s">
        <v>854</v>
      </c>
      <c r="C44" s="6" t="s">
        <v>160</v>
      </c>
      <c r="D44" s="6" t="s">
        <v>180</v>
      </c>
      <c r="E44" s="6" t="s">
        <v>181</v>
      </c>
      <c r="F44" s="58">
        <v>2100</v>
      </c>
      <c r="G44" s="58">
        <v>68508</v>
      </c>
      <c r="H44" s="58">
        <v>0</v>
      </c>
      <c r="I44" s="16">
        <v>40933</v>
      </c>
      <c r="J44" s="6" t="s">
        <v>33</v>
      </c>
      <c r="K44" s="6" t="s">
        <v>40</v>
      </c>
      <c r="L44" s="7" t="s">
        <v>28</v>
      </c>
    </row>
    <row r="45" spans="2:12" ht="64.5" thickBot="1">
      <c r="B45" s="6" t="s">
        <v>855</v>
      </c>
      <c r="C45" s="6" t="s">
        <v>160</v>
      </c>
      <c r="D45" s="6" t="s">
        <v>161</v>
      </c>
      <c r="E45" s="6" t="s">
        <v>183</v>
      </c>
      <c r="F45" s="58">
        <v>1300</v>
      </c>
      <c r="G45" s="58">
        <v>70538</v>
      </c>
      <c r="H45" s="58">
        <v>0</v>
      </c>
      <c r="I45" s="16">
        <v>40934</v>
      </c>
      <c r="J45" s="6" t="s">
        <v>33</v>
      </c>
      <c r="K45" s="6" t="s">
        <v>40</v>
      </c>
      <c r="L45" s="7" t="s">
        <v>28</v>
      </c>
    </row>
    <row r="46" spans="2:12" ht="51.75" thickBot="1">
      <c r="B46" s="6" t="s">
        <v>856</v>
      </c>
      <c r="C46" s="6" t="s">
        <v>167</v>
      </c>
      <c r="D46" s="6" t="s">
        <v>185</v>
      </c>
      <c r="E46" s="6" t="s">
        <v>186</v>
      </c>
      <c r="F46" s="58">
        <v>220</v>
      </c>
      <c r="G46" s="58">
        <v>17970</v>
      </c>
      <c r="H46" s="58">
        <v>0</v>
      </c>
      <c r="I46" s="16">
        <v>40931</v>
      </c>
      <c r="J46" s="6" t="s">
        <v>33</v>
      </c>
      <c r="K46" s="6" t="s">
        <v>40</v>
      </c>
      <c r="L46" s="7" t="s">
        <v>28</v>
      </c>
    </row>
    <row r="47" spans="2:12" ht="51.75" thickBot="1">
      <c r="B47" s="6" t="s">
        <v>857</v>
      </c>
      <c r="C47" s="6" t="s">
        <v>167</v>
      </c>
      <c r="D47" s="6" t="s">
        <v>188</v>
      </c>
      <c r="E47" s="6" t="s">
        <v>189</v>
      </c>
      <c r="F47" s="58">
        <v>1743.7</v>
      </c>
      <c r="G47" s="58">
        <v>110252.7</v>
      </c>
      <c r="H47" s="58">
        <v>0</v>
      </c>
      <c r="I47" s="16">
        <v>39466</v>
      </c>
      <c r="J47" s="6" t="s">
        <v>33</v>
      </c>
      <c r="K47" s="6" t="s">
        <v>40</v>
      </c>
      <c r="L47" s="7" t="s">
        <v>28</v>
      </c>
    </row>
    <row r="48" spans="2:12" ht="64.5" thickBot="1">
      <c r="B48" s="6" t="s">
        <v>858</v>
      </c>
      <c r="C48" s="6" t="s">
        <v>160</v>
      </c>
      <c r="D48" s="6" t="s">
        <v>191</v>
      </c>
      <c r="E48" s="6" t="s">
        <v>192</v>
      </c>
      <c r="F48" s="58">
        <v>640</v>
      </c>
      <c r="G48" s="58">
        <v>30314</v>
      </c>
      <c r="H48" s="58">
        <v>0</v>
      </c>
      <c r="I48" s="16">
        <v>40926</v>
      </c>
      <c r="J48" s="6" t="s">
        <v>33</v>
      </c>
      <c r="K48" s="6" t="s">
        <v>40</v>
      </c>
      <c r="L48" s="7" t="s">
        <v>28</v>
      </c>
    </row>
    <row r="49" spans="2:12" ht="64.5" thickBot="1">
      <c r="B49" s="6" t="s">
        <v>859</v>
      </c>
      <c r="C49" s="6" t="s">
        <v>160</v>
      </c>
      <c r="D49" s="6" t="s">
        <v>194</v>
      </c>
      <c r="E49" s="6" t="s">
        <v>195</v>
      </c>
      <c r="F49" s="58">
        <v>200</v>
      </c>
      <c r="G49" s="58">
        <v>68508.7</v>
      </c>
      <c r="H49" s="58">
        <v>0</v>
      </c>
      <c r="I49" s="16">
        <v>40933</v>
      </c>
      <c r="J49" s="6" t="s">
        <v>33</v>
      </c>
      <c r="K49" s="6" t="s">
        <v>40</v>
      </c>
      <c r="L49" s="7" t="s">
        <v>28</v>
      </c>
    </row>
    <row r="50" spans="2:12" ht="51.75" thickBot="1">
      <c r="B50" s="6" t="s">
        <v>860</v>
      </c>
      <c r="C50" s="6" t="s">
        <v>197</v>
      </c>
      <c r="D50" s="6" t="s">
        <v>198</v>
      </c>
      <c r="E50" s="6" t="s">
        <v>199</v>
      </c>
      <c r="F50" s="58">
        <v>380</v>
      </c>
      <c r="G50" s="58">
        <v>0</v>
      </c>
      <c r="H50" s="58">
        <v>0</v>
      </c>
      <c r="I50" s="16">
        <v>40933</v>
      </c>
      <c r="J50" s="6" t="s">
        <v>33</v>
      </c>
      <c r="K50" s="6" t="s">
        <v>40</v>
      </c>
      <c r="L50" s="7" t="s">
        <v>28</v>
      </c>
    </row>
    <row r="51" spans="2:12" ht="51.75" thickBot="1">
      <c r="B51" s="6" t="s">
        <v>861</v>
      </c>
      <c r="C51" s="6" t="s">
        <v>197</v>
      </c>
      <c r="D51" s="6" t="s">
        <v>201</v>
      </c>
      <c r="E51" s="6" t="s">
        <v>202</v>
      </c>
      <c r="F51" s="58">
        <v>310</v>
      </c>
      <c r="G51" s="58">
        <v>0</v>
      </c>
      <c r="H51" s="58">
        <v>0</v>
      </c>
      <c r="I51" s="16">
        <v>40933</v>
      </c>
      <c r="J51" s="6" t="s">
        <v>33</v>
      </c>
      <c r="K51" s="6" t="s">
        <v>40</v>
      </c>
      <c r="L51" s="7" t="s">
        <v>28</v>
      </c>
    </row>
    <row r="52" spans="2:12" ht="64.5" thickBot="1">
      <c r="B52" s="6" t="s">
        <v>862</v>
      </c>
      <c r="C52" s="6" t="s">
        <v>160</v>
      </c>
      <c r="D52" s="6" t="s">
        <v>177</v>
      </c>
      <c r="E52" s="6" t="s">
        <v>204</v>
      </c>
      <c r="F52" s="58">
        <v>370</v>
      </c>
      <c r="G52" s="58">
        <v>17306</v>
      </c>
      <c r="H52" s="58">
        <v>0</v>
      </c>
      <c r="I52" s="16">
        <v>40934</v>
      </c>
      <c r="J52" s="6" t="s">
        <v>33</v>
      </c>
      <c r="K52" s="6" t="s">
        <v>40</v>
      </c>
      <c r="L52" s="7" t="s">
        <v>28</v>
      </c>
    </row>
    <row r="53" spans="2:12" ht="51.75" thickBot="1">
      <c r="B53" s="6" t="s">
        <v>863</v>
      </c>
      <c r="C53" s="6" t="s">
        <v>197</v>
      </c>
      <c r="D53" s="6" t="s">
        <v>205</v>
      </c>
      <c r="E53" s="6" t="s">
        <v>206</v>
      </c>
      <c r="F53" s="58">
        <v>460</v>
      </c>
      <c r="G53" s="58">
        <v>0</v>
      </c>
      <c r="H53" s="58">
        <v>0</v>
      </c>
      <c r="I53" s="16">
        <v>40933</v>
      </c>
      <c r="J53" s="6" t="s">
        <v>33</v>
      </c>
      <c r="K53" s="6" t="s">
        <v>40</v>
      </c>
      <c r="L53" s="7" t="s">
        <v>28</v>
      </c>
    </row>
    <row r="54" spans="2:12" ht="51.75" thickBot="1">
      <c r="B54" s="6" t="s">
        <v>864</v>
      </c>
      <c r="C54" s="6" t="s">
        <v>167</v>
      </c>
      <c r="D54" s="6" t="s">
        <v>208</v>
      </c>
      <c r="E54" s="6" t="s">
        <v>209</v>
      </c>
      <c r="F54" s="58">
        <v>450</v>
      </c>
      <c r="G54" s="58">
        <v>24416.7</v>
      </c>
      <c r="H54" s="58">
        <v>0</v>
      </c>
      <c r="I54" s="16">
        <v>40933</v>
      </c>
      <c r="J54" s="6" t="s">
        <v>33</v>
      </c>
      <c r="K54" s="6" t="s">
        <v>40</v>
      </c>
      <c r="L54" s="7" t="s">
        <v>28</v>
      </c>
    </row>
    <row r="55" spans="2:12" ht="51.75" thickBot="1">
      <c r="B55" s="6" t="s">
        <v>865</v>
      </c>
      <c r="C55" s="6" t="s">
        <v>197</v>
      </c>
      <c r="D55" s="6" t="s">
        <v>211</v>
      </c>
      <c r="E55" s="6" t="s">
        <v>212</v>
      </c>
      <c r="F55" s="58">
        <v>860</v>
      </c>
      <c r="G55" s="58">
        <v>0</v>
      </c>
      <c r="H55" s="58">
        <v>0</v>
      </c>
      <c r="I55" s="16">
        <v>40933</v>
      </c>
      <c r="J55" s="6" t="s">
        <v>33</v>
      </c>
      <c r="K55" s="6" t="s">
        <v>40</v>
      </c>
      <c r="L55" s="7" t="s">
        <v>28</v>
      </c>
    </row>
    <row r="56" spans="2:12" ht="51.75" thickBot="1">
      <c r="B56" s="6" t="s">
        <v>866</v>
      </c>
      <c r="C56" s="6" t="s">
        <v>167</v>
      </c>
      <c r="D56" s="6" t="s">
        <v>214</v>
      </c>
      <c r="E56" s="6" t="s">
        <v>215</v>
      </c>
      <c r="F56" s="58">
        <v>353</v>
      </c>
      <c r="G56" s="58">
        <v>18583.57</v>
      </c>
      <c r="H56" s="58">
        <v>0</v>
      </c>
      <c r="I56" s="16">
        <v>39736</v>
      </c>
      <c r="J56" s="6" t="s">
        <v>33</v>
      </c>
      <c r="K56" s="6" t="s">
        <v>40</v>
      </c>
      <c r="L56" s="7" t="s">
        <v>28</v>
      </c>
    </row>
    <row r="57" spans="2:12" ht="51.75" thickBot="1">
      <c r="B57" s="6" t="s">
        <v>867</v>
      </c>
      <c r="C57" s="6" t="s">
        <v>167</v>
      </c>
      <c r="D57" s="6" t="s">
        <v>217</v>
      </c>
      <c r="E57" s="6" t="s">
        <v>218</v>
      </c>
      <c r="F57" s="58">
        <v>1524</v>
      </c>
      <c r="G57" s="58">
        <v>70385.7</v>
      </c>
      <c r="H57" s="58">
        <v>0</v>
      </c>
      <c r="I57" s="16">
        <v>40129</v>
      </c>
      <c r="J57" s="6" t="s">
        <v>33</v>
      </c>
      <c r="K57" s="6" t="s">
        <v>40</v>
      </c>
      <c r="L57" s="7" t="s">
        <v>28</v>
      </c>
    </row>
    <row r="58" spans="2:12" ht="51.75" thickBot="1">
      <c r="B58" s="6" t="s">
        <v>868</v>
      </c>
      <c r="C58" s="6" t="s">
        <v>167</v>
      </c>
      <c r="D58" s="6" t="s">
        <v>220</v>
      </c>
      <c r="E58" s="6" t="s">
        <v>221</v>
      </c>
      <c r="F58" s="58">
        <v>327</v>
      </c>
      <c r="G58" s="58">
        <v>17990</v>
      </c>
      <c r="H58" s="58">
        <v>0</v>
      </c>
      <c r="I58" s="16">
        <v>40120</v>
      </c>
      <c r="J58" s="6" t="s">
        <v>33</v>
      </c>
      <c r="K58" s="6" t="s">
        <v>40</v>
      </c>
      <c r="L58" s="7" t="s">
        <v>28</v>
      </c>
    </row>
    <row r="59" spans="2:12" ht="51.75" thickBot="1">
      <c r="B59" s="6" t="s">
        <v>869</v>
      </c>
      <c r="C59" s="6" t="s">
        <v>167</v>
      </c>
      <c r="D59" s="6" t="s">
        <v>223</v>
      </c>
      <c r="E59" s="6" t="s">
        <v>224</v>
      </c>
      <c r="F59" s="58">
        <v>893</v>
      </c>
      <c r="G59" s="58">
        <v>19894</v>
      </c>
      <c r="H59" s="58">
        <v>0</v>
      </c>
      <c r="I59" s="16">
        <v>40129</v>
      </c>
      <c r="J59" s="6" t="s">
        <v>33</v>
      </c>
      <c r="K59" s="6" t="s">
        <v>40</v>
      </c>
      <c r="L59" s="7" t="s">
        <v>28</v>
      </c>
    </row>
    <row r="60" spans="2:12" ht="51.75" thickBot="1">
      <c r="B60" s="6" t="s">
        <v>870</v>
      </c>
      <c r="C60" s="6" t="s">
        <v>167</v>
      </c>
      <c r="D60" s="6" t="s">
        <v>171</v>
      </c>
      <c r="E60" s="6" t="s">
        <v>226</v>
      </c>
      <c r="F60" s="58">
        <v>357.8</v>
      </c>
      <c r="G60" s="58">
        <v>6902.21</v>
      </c>
      <c r="H60" s="58">
        <v>0</v>
      </c>
      <c r="I60" s="16">
        <v>40107</v>
      </c>
      <c r="J60" s="6" t="s">
        <v>33</v>
      </c>
      <c r="K60" s="6" t="s">
        <v>40</v>
      </c>
      <c r="L60" s="7" t="s">
        <v>28</v>
      </c>
    </row>
    <row r="61" spans="2:12" ht="51.75" thickBot="1">
      <c r="B61" s="6" t="s">
        <v>871</v>
      </c>
      <c r="C61" s="6" t="s">
        <v>167</v>
      </c>
      <c r="D61" s="6" t="s">
        <v>228</v>
      </c>
      <c r="E61" s="6" t="s">
        <v>229</v>
      </c>
      <c r="F61" s="58">
        <v>1679.4</v>
      </c>
      <c r="G61" s="58">
        <v>39138.699999999997</v>
      </c>
      <c r="H61" s="58">
        <v>0</v>
      </c>
      <c r="I61" s="16">
        <v>39710</v>
      </c>
      <c r="J61" s="6" t="s">
        <v>33</v>
      </c>
      <c r="K61" s="6" t="s">
        <v>40</v>
      </c>
      <c r="L61" s="7" t="s">
        <v>28</v>
      </c>
    </row>
    <row r="62" spans="2:12" ht="51.75" thickBot="1">
      <c r="B62" s="6" t="s">
        <v>872</v>
      </c>
      <c r="C62" s="6" t="s">
        <v>167</v>
      </c>
      <c r="D62" s="6" t="s">
        <v>231</v>
      </c>
      <c r="E62" s="6" t="s">
        <v>232</v>
      </c>
      <c r="F62" s="58">
        <v>402.7</v>
      </c>
      <c r="G62" s="58">
        <v>70385.7</v>
      </c>
      <c r="H62" s="58" t="s">
        <v>234</v>
      </c>
      <c r="I62" s="16">
        <v>39736</v>
      </c>
      <c r="J62" s="6" t="s">
        <v>33</v>
      </c>
      <c r="K62" s="6" t="s">
        <v>40</v>
      </c>
      <c r="L62" s="7" t="s">
        <v>28</v>
      </c>
    </row>
    <row r="63" spans="2:12" ht="51.75" thickBot="1">
      <c r="B63" s="6" t="s">
        <v>873</v>
      </c>
      <c r="C63" s="6" t="s">
        <v>167</v>
      </c>
      <c r="D63" s="6" t="s">
        <v>235</v>
      </c>
      <c r="E63" s="6" t="s">
        <v>236</v>
      </c>
      <c r="F63" s="58">
        <v>1703</v>
      </c>
      <c r="G63" s="58">
        <v>62201.1</v>
      </c>
      <c r="H63" s="58">
        <v>0</v>
      </c>
      <c r="I63" s="16">
        <v>39770</v>
      </c>
      <c r="J63" s="6" t="s">
        <v>33</v>
      </c>
      <c r="K63" s="6" t="s">
        <v>40</v>
      </c>
      <c r="L63" s="7" t="s">
        <v>28</v>
      </c>
    </row>
    <row r="64" spans="2:12" ht="51.75" thickBot="1">
      <c r="B64" s="6" t="s">
        <v>874</v>
      </c>
      <c r="C64" s="6" t="s">
        <v>167</v>
      </c>
      <c r="D64" s="6" t="s">
        <v>191</v>
      </c>
      <c r="E64" s="6" t="s">
        <v>238</v>
      </c>
      <c r="F64" s="58">
        <v>520</v>
      </c>
      <c r="G64" s="58">
        <v>30314.76</v>
      </c>
      <c r="H64" s="58">
        <v>0</v>
      </c>
      <c r="I64" s="16">
        <v>39716</v>
      </c>
      <c r="J64" s="6" t="s">
        <v>33</v>
      </c>
      <c r="K64" s="6" t="s">
        <v>40</v>
      </c>
      <c r="L64" s="7" t="s">
        <v>28</v>
      </c>
    </row>
    <row r="65" spans="2:12" ht="51.75" thickBot="1">
      <c r="B65" s="6" t="s">
        <v>875</v>
      </c>
      <c r="C65" s="6" t="s">
        <v>240</v>
      </c>
      <c r="D65" s="6" t="s">
        <v>180</v>
      </c>
      <c r="E65" s="6" t="s">
        <v>241</v>
      </c>
      <c r="F65" s="58">
        <v>30</v>
      </c>
      <c r="G65" s="58">
        <v>2231.7199999999998</v>
      </c>
      <c r="H65" s="58">
        <v>0</v>
      </c>
      <c r="I65" s="16">
        <v>40996</v>
      </c>
      <c r="J65" s="6" t="s">
        <v>33</v>
      </c>
      <c r="K65" s="6" t="s">
        <v>40</v>
      </c>
      <c r="L65" s="7" t="s">
        <v>28</v>
      </c>
    </row>
    <row r="66" spans="2:12" ht="63" customHeight="1">
      <c r="B66" s="42" t="s">
        <v>876</v>
      </c>
      <c r="C66" s="42" t="s">
        <v>243</v>
      </c>
      <c r="D66" s="11" t="s">
        <v>244</v>
      </c>
      <c r="E66" s="42" t="s">
        <v>246</v>
      </c>
      <c r="F66" s="60">
        <v>610</v>
      </c>
      <c r="G66" s="60">
        <v>32386.48</v>
      </c>
      <c r="H66" s="60">
        <v>0</v>
      </c>
      <c r="I66" s="45">
        <v>40934</v>
      </c>
      <c r="J66" s="42" t="s">
        <v>33</v>
      </c>
      <c r="K66" s="42" t="s">
        <v>40</v>
      </c>
      <c r="L66" s="42" t="s">
        <v>28</v>
      </c>
    </row>
    <row r="67" spans="2:12" ht="15.75" thickBot="1">
      <c r="B67" s="7"/>
      <c r="C67" s="7"/>
      <c r="D67" s="6" t="s">
        <v>245</v>
      </c>
      <c r="E67" s="7"/>
      <c r="F67" s="61"/>
      <c r="G67" s="61"/>
      <c r="H67" s="61"/>
      <c r="I67" s="46"/>
      <c r="J67" s="7"/>
      <c r="K67" s="7"/>
      <c r="L67" s="7"/>
    </row>
    <row r="68" spans="2:12" ht="77.25" thickBot="1">
      <c r="B68" s="6" t="s">
        <v>877</v>
      </c>
      <c r="C68" s="6" t="s">
        <v>248</v>
      </c>
      <c r="D68" s="6" t="s">
        <v>220</v>
      </c>
      <c r="E68" s="6" t="s">
        <v>249</v>
      </c>
      <c r="F68" s="58">
        <v>366</v>
      </c>
      <c r="G68" s="58">
        <v>27415.56</v>
      </c>
      <c r="H68" s="58">
        <v>0</v>
      </c>
      <c r="I68" s="16">
        <v>39717</v>
      </c>
      <c r="J68" s="6" t="s">
        <v>33</v>
      </c>
      <c r="K68" s="6" t="s">
        <v>40</v>
      </c>
      <c r="L68" s="7" t="s">
        <v>28</v>
      </c>
    </row>
    <row r="69" spans="2:12" ht="51.75" thickBot="1">
      <c r="B69" s="6" t="s">
        <v>878</v>
      </c>
      <c r="C69" s="6" t="s">
        <v>167</v>
      </c>
      <c r="D69" s="6" t="s">
        <v>251</v>
      </c>
      <c r="E69" s="6" t="s">
        <v>252</v>
      </c>
      <c r="F69" s="58">
        <v>580</v>
      </c>
      <c r="G69" s="58">
        <v>7782.1</v>
      </c>
      <c r="H69" s="58">
        <v>0</v>
      </c>
      <c r="I69" s="16">
        <v>39738</v>
      </c>
      <c r="J69" s="6" t="s">
        <v>33</v>
      </c>
      <c r="K69" s="6" t="s">
        <v>40</v>
      </c>
      <c r="L69" s="7" t="s">
        <v>28</v>
      </c>
    </row>
    <row r="70" spans="2:12" ht="51.75" thickBot="1">
      <c r="B70" s="6" t="s">
        <v>879</v>
      </c>
      <c r="C70" s="6" t="s">
        <v>254</v>
      </c>
      <c r="D70" s="6" t="s">
        <v>255</v>
      </c>
      <c r="E70" s="6" t="s">
        <v>256</v>
      </c>
      <c r="F70" s="58">
        <v>160</v>
      </c>
      <c r="G70" s="58">
        <v>29875.35</v>
      </c>
      <c r="H70" s="58">
        <v>29875.35</v>
      </c>
      <c r="I70" s="16">
        <v>40926</v>
      </c>
      <c r="J70" s="6" t="s">
        <v>33</v>
      </c>
      <c r="K70" s="6" t="s">
        <v>40</v>
      </c>
      <c r="L70" s="7" t="s">
        <v>28</v>
      </c>
    </row>
    <row r="71" spans="2:12" ht="51.75" thickBot="1">
      <c r="B71" s="6" t="s">
        <v>880</v>
      </c>
      <c r="C71" s="6" t="s">
        <v>254</v>
      </c>
      <c r="D71" s="6" t="s">
        <v>208</v>
      </c>
      <c r="E71" s="6" t="s">
        <v>258</v>
      </c>
      <c r="F71" s="58">
        <v>1220</v>
      </c>
      <c r="G71" s="58">
        <v>66196.89</v>
      </c>
      <c r="H71" s="58">
        <v>0</v>
      </c>
      <c r="I71" s="16">
        <v>40931</v>
      </c>
      <c r="J71" s="6" t="s">
        <v>33</v>
      </c>
      <c r="K71" s="6" t="s">
        <v>40</v>
      </c>
      <c r="L71" s="7" t="s">
        <v>28</v>
      </c>
    </row>
    <row r="72" spans="2:12" ht="51.75" thickBot="1">
      <c r="B72" s="6" t="s">
        <v>881</v>
      </c>
      <c r="C72" s="6" t="s">
        <v>254</v>
      </c>
      <c r="D72" s="6" t="s">
        <v>260</v>
      </c>
      <c r="E72" s="6" t="s">
        <v>261</v>
      </c>
      <c r="F72" s="58">
        <v>1460</v>
      </c>
      <c r="G72" s="58">
        <v>0</v>
      </c>
      <c r="H72" s="58">
        <v>0</v>
      </c>
      <c r="I72" s="16">
        <v>40931</v>
      </c>
      <c r="J72" s="6" t="s">
        <v>33</v>
      </c>
      <c r="K72" s="6" t="s">
        <v>40</v>
      </c>
      <c r="L72" s="7" t="s">
        <v>28</v>
      </c>
    </row>
    <row r="73" spans="2:12" ht="51.75" thickBot="1">
      <c r="B73" s="6" t="s">
        <v>882</v>
      </c>
      <c r="C73" s="6" t="s">
        <v>263</v>
      </c>
      <c r="D73" s="6" t="s">
        <v>157</v>
      </c>
      <c r="E73" s="6" t="s">
        <v>264</v>
      </c>
      <c r="F73" s="58">
        <v>30</v>
      </c>
      <c r="G73" s="58">
        <v>1627.78</v>
      </c>
      <c r="H73" s="58">
        <v>0</v>
      </c>
      <c r="I73" s="16">
        <v>41039</v>
      </c>
      <c r="J73" s="6" t="s">
        <v>33</v>
      </c>
      <c r="K73" s="6" t="s">
        <v>40</v>
      </c>
      <c r="L73" s="7" t="s">
        <v>28</v>
      </c>
    </row>
    <row r="74" spans="2:12" ht="51.75" thickBot="1">
      <c r="B74" s="6" t="s">
        <v>883</v>
      </c>
      <c r="C74" s="6" t="s">
        <v>265</v>
      </c>
      <c r="D74" s="6" t="s">
        <v>266</v>
      </c>
      <c r="E74" s="6" t="s">
        <v>267</v>
      </c>
      <c r="F74" s="58">
        <v>4700</v>
      </c>
      <c r="G74" s="58">
        <v>0</v>
      </c>
      <c r="H74" s="58">
        <v>0</v>
      </c>
      <c r="I74" s="16">
        <v>40933</v>
      </c>
      <c r="J74" s="6" t="s">
        <v>33</v>
      </c>
      <c r="K74" s="6" t="s">
        <v>40</v>
      </c>
      <c r="L74" s="7" t="s">
        <v>28</v>
      </c>
    </row>
    <row r="75" spans="2:12" ht="51.75" thickBot="1">
      <c r="B75" s="6" t="s">
        <v>884</v>
      </c>
      <c r="C75" s="6" t="s">
        <v>240</v>
      </c>
      <c r="D75" s="6" t="s">
        <v>269</v>
      </c>
      <c r="E75" s="6" t="s">
        <v>270</v>
      </c>
      <c r="F75" s="58">
        <v>111</v>
      </c>
      <c r="G75" s="58">
        <v>520.95000000000005</v>
      </c>
      <c r="H75" s="58">
        <v>0</v>
      </c>
      <c r="I75" s="16">
        <v>40933</v>
      </c>
      <c r="J75" s="6" t="s">
        <v>33</v>
      </c>
      <c r="K75" s="6" t="s">
        <v>40</v>
      </c>
      <c r="L75" s="7" t="s">
        <v>28</v>
      </c>
    </row>
    <row r="76" spans="2:12" ht="51.75" thickBot="1">
      <c r="B76" s="6" t="s">
        <v>885</v>
      </c>
      <c r="C76" s="6" t="s">
        <v>272</v>
      </c>
      <c r="D76" s="6" t="s">
        <v>273</v>
      </c>
      <c r="E76" s="6" t="s">
        <v>274</v>
      </c>
      <c r="F76" s="58">
        <v>20</v>
      </c>
      <c r="G76" s="58">
        <v>22246.83</v>
      </c>
      <c r="H76" s="58">
        <v>0</v>
      </c>
      <c r="I76" s="16">
        <v>40933</v>
      </c>
      <c r="J76" s="6" t="s">
        <v>33</v>
      </c>
      <c r="K76" s="6" t="s">
        <v>40</v>
      </c>
      <c r="L76" s="7" t="s">
        <v>28</v>
      </c>
    </row>
    <row r="77" spans="2:12" ht="51.75" thickBot="1">
      <c r="B77" s="6" t="s">
        <v>886</v>
      </c>
      <c r="C77" s="6" t="s">
        <v>272</v>
      </c>
      <c r="D77" s="6" t="s">
        <v>276</v>
      </c>
      <c r="E77" s="6" t="s">
        <v>277</v>
      </c>
      <c r="F77" s="58">
        <v>4</v>
      </c>
      <c r="G77" s="58">
        <v>80634</v>
      </c>
      <c r="H77" s="58">
        <v>0</v>
      </c>
      <c r="I77" s="16">
        <v>40933</v>
      </c>
      <c r="J77" s="6" t="s">
        <v>33</v>
      </c>
      <c r="K77" s="6" t="s">
        <v>40</v>
      </c>
      <c r="L77" s="7" t="s">
        <v>28</v>
      </c>
    </row>
    <row r="78" spans="2:12" ht="51.75" thickBot="1">
      <c r="B78" s="6" t="s">
        <v>887</v>
      </c>
      <c r="C78" s="6" t="s">
        <v>272</v>
      </c>
      <c r="D78" s="6" t="s">
        <v>279</v>
      </c>
      <c r="E78" s="6" t="s">
        <v>280</v>
      </c>
      <c r="F78" s="58">
        <v>4</v>
      </c>
      <c r="G78" s="58">
        <v>33171.68</v>
      </c>
      <c r="H78" s="58">
        <v>0</v>
      </c>
      <c r="I78" s="16">
        <v>40933</v>
      </c>
      <c r="J78" s="6" t="s">
        <v>33</v>
      </c>
      <c r="K78" s="6" t="s">
        <v>40</v>
      </c>
      <c r="L78" s="7" t="s">
        <v>28</v>
      </c>
    </row>
    <row r="79" spans="2:12" ht="64.5" thickBot="1">
      <c r="B79" s="6" t="s">
        <v>888</v>
      </c>
      <c r="C79" s="9" t="s">
        <v>281</v>
      </c>
      <c r="D79" s="6" t="s">
        <v>282</v>
      </c>
      <c r="E79" s="6" t="s">
        <v>283</v>
      </c>
      <c r="F79" s="58">
        <v>0.5</v>
      </c>
      <c r="G79" s="58">
        <v>78369</v>
      </c>
      <c r="H79" s="58">
        <v>0</v>
      </c>
      <c r="I79" s="16">
        <v>39734</v>
      </c>
      <c r="J79" s="6" t="s">
        <v>33</v>
      </c>
      <c r="K79" s="6" t="s">
        <v>40</v>
      </c>
      <c r="L79" s="7" t="s">
        <v>28</v>
      </c>
    </row>
    <row r="80" spans="2:12" ht="64.5" thickBot="1">
      <c r="B80" s="6" t="s">
        <v>889</v>
      </c>
      <c r="C80" s="6" t="s">
        <v>281</v>
      </c>
      <c r="D80" s="6" t="s">
        <v>51</v>
      </c>
      <c r="E80" s="6" t="s">
        <v>285</v>
      </c>
      <c r="F80" s="58">
        <v>0.5</v>
      </c>
      <c r="G80" s="58">
        <v>78369</v>
      </c>
      <c r="H80" s="58">
        <v>0</v>
      </c>
      <c r="I80" s="16">
        <v>39590</v>
      </c>
      <c r="J80" s="6" t="s">
        <v>33</v>
      </c>
      <c r="K80" s="6" t="s">
        <v>40</v>
      </c>
      <c r="L80" s="7" t="s">
        <v>28</v>
      </c>
    </row>
    <row r="81" spans="2:12" ht="64.5" thickBot="1">
      <c r="B81" s="6" t="s">
        <v>890</v>
      </c>
      <c r="C81" s="6" t="s">
        <v>281</v>
      </c>
      <c r="D81" s="6" t="s">
        <v>286</v>
      </c>
      <c r="E81" s="6" t="s">
        <v>287</v>
      </c>
      <c r="F81" s="58">
        <v>0.5</v>
      </c>
      <c r="G81" s="58">
        <v>78293.5</v>
      </c>
      <c r="H81" s="58">
        <v>0</v>
      </c>
      <c r="I81" s="16">
        <v>39590</v>
      </c>
      <c r="J81" s="6" t="s">
        <v>33</v>
      </c>
      <c r="K81" s="6" t="s">
        <v>40</v>
      </c>
      <c r="L81" s="7" t="s">
        <v>28</v>
      </c>
    </row>
    <row r="82" spans="2:12" ht="51.75" thickBot="1">
      <c r="B82" s="6" t="s">
        <v>891</v>
      </c>
      <c r="C82" s="6" t="s">
        <v>288</v>
      </c>
      <c r="D82" s="6" t="s">
        <v>289</v>
      </c>
      <c r="E82" s="6" t="s">
        <v>290</v>
      </c>
      <c r="F82" s="58">
        <v>22.2</v>
      </c>
      <c r="G82" s="58">
        <v>398.64</v>
      </c>
      <c r="H82" s="58">
        <v>0</v>
      </c>
      <c r="I82" s="16">
        <v>39738</v>
      </c>
      <c r="J82" s="6" t="s">
        <v>33</v>
      </c>
      <c r="K82" s="6" t="s">
        <v>40</v>
      </c>
      <c r="L82" s="7" t="s">
        <v>28</v>
      </c>
    </row>
    <row r="83" spans="2:12" ht="64.5" thickBot="1">
      <c r="B83" s="6" t="s">
        <v>892</v>
      </c>
      <c r="C83" s="6" t="s">
        <v>281</v>
      </c>
      <c r="D83" s="6" t="s">
        <v>292</v>
      </c>
      <c r="E83" s="6" t="s">
        <v>293</v>
      </c>
      <c r="F83" s="58">
        <v>0.5</v>
      </c>
      <c r="G83" s="58">
        <v>78293.5</v>
      </c>
      <c r="H83" s="58">
        <v>0</v>
      </c>
      <c r="I83" s="16">
        <v>39590</v>
      </c>
      <c r="J83" s="6" t="s">
        <v>33</v>
      </c>
      <c r="K83" s="6" t="s">
        <v>40</v>
      </c>
      <c r="L83" s="7" t="s">
        <v>28</v>
      </c>
    </row>
    <row r="84" spans="2:12" ht="51.75" thickBot="1">
      <c r="B84" s="6" t="s">
        <v>893</v>
      </c>
      <c r="C84" s="6" t="s">
        <v>294</v>
      </c>
      <c r="D84" s="6" t="s">
        <v>295</v>
      </c>
      <c r="E84" s="6" t="s">
        <v>296</v>
      </c>
      <c r="F84" s="58">
        <v>2</v>
      </c>
      <c r="G84" s="58">
        <v>71018.320000000007</v>
      </c>
      <c r="H84" s="58">
        <v>0</v>
      </c>
      <c r="I84" s="16">
        <v>41031</v>
      </c>
      <c r="J84" s="6" t="s">
        <v>33</v>
      </c>
      <c r="K84" s="6" t="s">
        <v>40</v>
      </c>
      <c r="L84" s="7" t="s">
        <v>28</v>
      </c>
    </row>
    <row r="85" spans="2:12" ht="51.75" thickBot="1">
      <c r="B85" s="6" t="s">
        <v>894</v>
      </c>
      <c r="C85" s="6" t="s">
        <v>272</v>
      </c>
      <c r="D85" s="6" t="s">
        <v>298</v>
      </c>
      <c r="E85" s="6" t="s">
        <v>299</v>
      </c>
      <c r="F85" s="58">
        <v>20</v>
      </c>
      <c r="G85" s="58">
        <v>41055.39</v>
      </c>
      <c r="H85" s="58">
        <v>0</v>
      </c>
      <c r="I85" s="16">
        <v>41039</v>
      </c>
      <c r="J85" s="6" t="s">
        <v>33</v>
      </c>
      <c r="K85" s="6" t="s">
        <v>40</v>
      </c>
      <c r="L85" s="7" t="s">
        <v>28</v>
      </c>
    </row>
    <row r="86" spans="2:12" ht="64.5" thickBot="1">
      <c r="B86" s="6" t="s">
        <v>895</v>
      </c>
      <c r="C86" s="6" t="s">
        <v>281</v>
      </c>
      <c r="D86" s="6" t="s">
        <v>300</v>
      </c>
      <c r="E86" s="6" t="s">
        <v>301</v>
      </c>
      <c r="F86" s="58">
        <v>0.5</v>
      </c>
      <c r="G86" s="58">
        <v>52397</v>
      </c>
      <c r="H86" s="58">
        <v>0</v>
      </c>
      <c r="I86" s="16">
        <v>40974</v>
      </c>
      <c r="J86" s="6" t="s">
        <v>33</v>
      </c>
      <c r="K86" s="6" t="s">
        <v>40</v>
      </c>
      <c r="L86" s="7" t="s">
        <v>28</v>
      </c>
    </row>
    <row r="87" spans="2:12" ht="51.75" thickBot="1">
      <c r="B87" s="6" t="s">
        <v>896</v>
      </c>
      <c r="C87" s="6" t="s">
        <v>302</v>
      </c>
      <c r="D87" s="6" t="s">
        <v>214</v>
      </c>
      <c r="E87" s="6" t="s">
        <v>303</v>
      </c>
      <c r="F87" s="58">
        <v>700</v>
      </c>
      <c r="G87" s="58">
        <v>69574.600000000006</v>
      </c>
      <c r="H87" s="58">
        <v>35536.6</v>
      </c>
      <c r="I87" s="16">
        <v>41001</v>
      </c>
      <c r="J87" s="6" t="s">
        <v>33</v>
      </c>
      <c r="K87" s="6" t="s">
        <v>40</v>
      </c>
      <c r="L87" s="7" t="s">
        <v>28</v>
      </c>
    </row>
    <row r="88" spans="2:12" ht="51.75" thickBot="1">
      <c r="B88" s="6" t="s">
        <v>897</v>
      </c>
      <c r="C88" s="6" t="s">
        <v>302</v>
      </c>
      <c r="D88" s="6" t="s">
        <v>180</v>
      </c>
      <c r="E88" s="6" t="s">
        <v>305</v>
      </c>
      <c r="F88" s="58">
        <v>2200</v>
      </c>
      <c r="G88" s="58">
        <v>69574.600000000006</v>
      </c>
      <c r="H88" s="58">
        <v>35536.6</v>
      </c>
      <c r="I88" s="16">
        <v>41058</v>
      </c>
      <c r="J88" s="6" t="s">
        <v>33</v>
      </c>
      <c r="K88" s="6" t="s">
        <v>40</v>
      </c>
      <c r="L88" s="7" t="s">
        <v>28</v>
      </c>
    </row>
    <row r="89" spans="2:12" ht="51.75" thickBot="1">
      <c r="B89" s="6" t="s">
        <v>898</v>
      </c>
      <c r="C89" s="6" t="s">
        <v>302</v>
      </c>
      <c r="D89" s="6" t="s">
        <v>307</v>
      </c>
      <c r="E89" s="6" t="s">
        <v>308</v>
      </c>
      <c r="F89" s="58">
        <v>500</v>
      </c>
      <c r="G89" s="58">
        <v>69574.600000000006</v>
      </c>
      <c r="H89" s="58">
        <v>35536.6</v>
      </c>
      <c r="I89" s="16">
        <v>41010</v>
      </c>
      <c r="J89" s="6" t="s">
        <v>33</v>
      </c>
      <c r="K89" s="6" t="s">
        <v>40</v>
      </c>
      <c r="L89" s="7" t="s">
        <v>28</v>
      </c>
    </row>
    <row r="90" spans="2:12" ht="51.75" thickBot="1">
      <c r="B90" s="6" t="s">
        <v>899</v>
      </c>
      <c r="C90" s="6" t="s">
        <v>302</v>
      </c>
      <c r="D90" s="6" t="s">
        <v>310</v>
      </c>
      <c r="E90" s="6" t="s">
        <v>311</v>
      </c>
      <c r="F90" s="58">
        <v>600</v>
      </c>
      <c r="G90" s="58">
        <v>69574.600000000006</v>
      </c>
      <c r="H90" s="58">
        <v>35536.6</v>
      </c>
      <c r="I90" s="16">
        <v>41005</v>
      </c>
      <c r="J90" s="6" t="s">
        <v>33</v>
      </c>
      <c r="K90" s="6" t="s">
        <v>40</v>
      </c>
      <c r="L90" s="7" t="s">
        <v>28</v>
      </c>
    </row>
    <row r="91" spans="2:12" ht="51.75" thickBot="1">
      <c r="B91" s="6" t="s">
        <v>900</v>
      </c>
      <c r="C91" s="6" t="s">
        <v>302</v>
      </c>
      <c r="D91" s="6" t="s">
        <v>313</v>
      </c>
      <c r="E91" s="6" t="s">
        <v>314</v>
      </c>
      <c r="F91" s="58">
        <v>600</v>
      </c>
      <c r="G91" s="58">
        <v>69574.600000000006</v>
      </c>
      <c r="H91" s="58">
        <v>35536.6</v>
      </c>
      <c r="I91" s="16">
        <v>41010</v>
      </c>
      <c r="J91" s="6" t="s">
        <v>33</v>
      </c>
      <c r="K91" s="6" t="s">
        <v>40</v>
      </c>
      <c r="L91" s="7" t="s">
        <v>28</v>
      </c>
    </row>
    <row r="92" spans="2:12" ht="51.75" thickBot="1">
      <c r="B92" s="6" t="s">
        <v>901</v>
      </c>
      <c r="C92" s="6" t="s">
        <v>302</v>
      </c>
      <c r="D92" s="6" t="s">
        <v>315</v>
      </c>
      <c r="E92" s="6" t="s">
        <v>316</v>
      </c>
      <c r="F92" s="58">
        <v>800</v>
      </c>
      <c r="G92" s="58">
        <v>69574.600000000006</v>
      </c>
      <c r="H92" s="58">
        <v>35536.6</v>
      </c>
      <c r="I92" s="16">
        <v>41010</v>
      </c>
      <c r="J92" s="6" t="s">
        <v>33</v>
      </c>
      <c r="K92" s="6" t="s">
        <v>40</v>
      </c>
      <c r="L92" s="7" t="s">
        <v>28</v>
      </c>
    </row>
    <row r="93" spans="2:12" ht="51.75" thickBot="1">
      <c r="B93" s="6" t="s">
        <v>902</v>
      </c>
      <c r="C93" s="6" t="s">
        <v>302</v>
      </c>
      <c r="D93" s="6" t="s">
        <v>318</v>
      </c>
      <c r="E93" s="6" t="s">
        <v>319</v>
      </c>
      <c r="F93" s="58">
        <v>600</v>
      </c>
      <c r="G93" s="58">
        <v>69574.600000000006</v>
      </c>
      <c r="H93" s="58">
        <v>35536.6</v>
      </c>
      <c r="I93" s="16">
        <v>41010</v>
      </c>
      <c r="J93" s="6" t="s">
        <v>33</v>
      </c>
      <c r="K93" s="6" t="s">
        <v>40</v>
      </c>
      <c r="L93" s="7" t="s">
        <v>28</v>
      </c>
    </row>
    <row r="94" spans="2:12" ht="51.75" thickBot="1">
      <c r="B94" s="6" t="s">
        <v>903</v>
      </c>
      <c r="C94" s="6" t="s">
        <v>302</v>
      </c>
      <c r="D94" s="6" t="s">
        <v>320</v>
      </c>
      <c r="E94" s="6" t="s">
        <v>321</v>
      </c>
      <c r="F94" s="58">
        <v>700</v>
      </c>
      <c r="G94" s="58">
        <v>69574.600000000006</v>
      </c>
      <c r="H94" s="58">
        <v>35536.6</v>
      </c>
      <c r="I94" s="16">
        <v>41008</v>
      </c>
      <c r="J94" s="6" t="s">
        <v>33</v>
      </c>
      <c r="K94" s="6" t="s">
        <v>40</v>
      </c>
      <c r="L94" s="7" t="s">
        <v>28</v>
      </c>
    </row>
    <row r="95" spans="2:12" ht="51.75" thickBot="1">
      <c r="B95" s="6" t="s">
        <v>904</v>
      </c>
      <c r="C95" s="6" t="s">
        <v>302</v>
      </c>
      <c r="D95" s="6" t="s">
        <v>322</v>
      </c>
      <c r="E95" s="6" t="s">
        <v>323</v>
      </c>
      <c r="F95" s="58">
        <v>600</v>
      </c>
      <c r="G95" s="58">
        <v>69574.600000000006</v>
      </c>
      <c r="H95" s="58">
        <v>35536.6</v>
      </c>
      <c r="I95" s="16">
        <v>41010</v>
      </c>
      <c r="J95" s="6" t="s">
        <v>33</v>
      </c>
      <c r="K95" s="6" t="s">
        <v>40</v>
      </c>
      <c r="L95" s="7" t="s">
        <v>28</v>
      </c>
    </row>
    <row r="96" spans="2:12" ht="51.75" thickBot="1">
      <c r="B96" s="6" t="s">
        <v>905</v>
      </c>
      <c r="C96" s="6" t="s">
        <v>302</v>
      </c>
      <c r="D96" s="6" t="s">
        <v>324</v>
      </c>
      <c r="E96" s="6" t="s">
        <v>325</v>
      </c>
      <c r="F96" s="58">
        <v>500</v>
      </c>
      <c r="G96" s="58">
        <v>69574.600000000006</v>
      </c>
      <c r="H96" s="58">
        <v>35536.6</v>
      </c>
      <c r="I96" s="16">
        <v>41010</v>
      </c>
      <c r="J96" s="6" t="s">
        <v>33</v>
      </c>
      <c r="K96" s="6" t="s">
        <v>40</v>
      </c>
      <c r="L96" s="7" t="s">
        <v>28</v>
      </c>
    </row>
    <row r="97" spans="2:12" ht="51.75" thickBot="1">
      <c r="B97" s="6" t="s">
        <v>906</v>
      </c>
      <c r="C97" s="6" t="s">
        <v>302</v>
      </c>
      <c r="D97" s="6" t="s">
        <v>326</v>
      </c>
      <c r="E97" s="6" t="s">
        <v>327</v>
      </c>
      <c r="F97" s="58">
        <v>410</v>
      </c>
      <c r="G97" s="58">
        <v>69574.600000000006</v>
      </c>
      <c r="H97" s="58">
        <v>35536.6</v>
      </c>
      <c r="I97" s="16">
        <v>41008</v>
      </c>
      <c r="J97" s="6" t="s">
        <v>33</v>
      </c>
      <c r="K97" s="6" t="s">
        <v>40</v>
      </c>
      <c r="L97" s="7" t="s">
        <v>28</v>
      </c>
    </row>
    <row r="98" spans="2:12" ht="51.75" thickBot="1">
      <c r="B98" s="6" t="s">
        <v>907</v>
      </c>
      <c r="C98" s="6" t="s">
        <v>302</v>
      </c>
      <c r="D98" s="6" t="s">
        <v>328</v>
      </c>
      <c r="E98" s="6" t="s">
        <v>329</v>
      </c>
      <c r="F98" s="58">
        <v>500</v>
      </c>
      <c r="G98" s="58">
        <v>69574.600000000006</v>
      </c>
      <c r="H98" s="58">
        <v>35536.6</v>
      </c>
      <c r="I98" s="16">
        <v>41008</v>
      </c>
      <c r="J98" s="6" t="s">
        <v>33</v>
      </c>
      <c r="K98" s="6" t="s">
        <v>40</v>
      </c>
      <c r="L98" s="7" t="s">
        <v>28</v>
      </c>
    </row>
    <row r="99" spans="2:12" ht="51.75" thickBot="1">
      <c r="B99" s="6" t="s">
        <v>908</v>
      </c>
      <c r="C99" s="6" t="s">
        <v>302</v>
      </c>
      <c r="D99" s="6" t="s">
        <v>330</v>
      </c>
      <c r="E99" s="6" t="s">
        <v>331</v>
      </c>
      <c r="F99" s="58">
        <v>500</v>
      </c>
      <c r="G99" s="58">
        <v>69574.600000000006</v>
      </c>
      <c r="H99" s="58">
        <v>35536.6</v>
      </c>
      <c r="I99" s="16">
        <v>41008</v>
      </c>
      <c r="J99" s="6" t="s">
        <v>33</v>
      </c>
      <c r="K99" s="6" t="s">
        <v>40</v>
      </c>
      <c r="L99" s="7" t="s">
        <v>28</v>
      </c>
    </row>
    <row r="100" spans="2:12" ht="51.75" thickBot="1">
      <c r="B100" s="6" t="s">
        <v>909</v>
      </c>
      <c r="C100" s="6" t="s">
        <v>302</v>
      </c>
      <c r="D100" s="6" t="s">
        <v>332</v>
      </c>
      <c r="E100" s="6" t="s">
        <v>333</v>
      </c>
      <c r="F100" s="58">
        <v>600</v>
      </c>
      <c r="G100" s="58">
        <v>69574.600000000006</v>
      </c>
      <c r="H100" s="58">
        <v>35536.6</v>
      </c>
      <c r="I100" s="16">
        <v>41008</v>
      </c>
      <c r="J100" s="6" t="s">
        <v>33</v>
      </c>
      <c r="K100" s="6" t="s">
        <v>40</v>
      </c>
      <c r="L100" s="7" t="s">
        <v>28</v>
      </c>
    </row>
    <row r="101" spans="2:12" ht="51.75" thickBot="1">
      <c r="B101" s="6" t="s">
        <v>910</v>
      </c>
      <c r="C101" s="6" t="s">
        <v>302</v>
      </c>
      <c r="D101" s="6" t="s">
        <v>334</v>
      </c>
      <c r="E101" s="6" t="s">
        <v>335</v>
      </c>
      <c r="F101" s="58">
        <v>600</v>
      </c>
      <c r="G101" s="58">
        <v>69574.600000000006</v>
      </c>
      <c r="H101" s="58">
        <v>35536.6</v>
      </c>
      <c r="I101" s="16">
        <v>41010</v>
      </c>
      <c r="J101" s="6" t="s">
        <v>33</v>
      </c>
      <c r="K101" s="6" t="s">
        <v>40</v>
      </c>
      <c r="L101" s="7" t="s">
        <v>28</v>
      </c>
    </row>
    <row r="102" spans="2:12" ht="51.75" thickBot="1">
      <c r="B102" s="6" t="s">
        <v>911</v>
      </c>
      <c r="C102" s="6" t="s">
        <v>302</v>
      </c>
      <c r="D102" s="6" t="s">
        <v>336</v>
      </c>
      <c r="E102" s="6" t="s">
        <v>337</v>
      </c>
      <c r="F102" s="58">
        <v>600</v>
      </c>
      <c r="G102" s="58">
        <v>69574.600000000006</v>
      </c>
      <c r="H102" s="58">
        <v>35536.6</v>
      </c>
      <c r="I102" s="16">
        <v>41003</v>
      </c>
      <c r="J102" s="6" t="s">
        <v>33</v>
      </c>
      <c r="K102" s="6" t="s">
        <v>40</v>
      </c>
      <c r="L102" s="7" t="s">
        <v>28</v>
      </c>
    </row>
    <row r="103" spans="2:12" ht="51.75" thickBot="1">
      <c r="B103" s="6" t="s">
        <v>912</v>
      </c>
      <c r="C103" s="6" t="s">
        <v>302</v>
      </c>
      <c r="D103" s="6" t="s">
        <v>191</v>
      </c>
      <c r="E103" s="6" t="s">
        <v>338</v>
      </c>
      <c r="F103" s="58">
        <v>1000</v>
      </c>
      <c r="G103" s="58">
        <v>69574.600000000006</v>
      </c>
      <c r="H103" s="58">
        <v>35536.6</v>
      </c>
      <c r="I103" s="16">
        <v>40919</v>
      </c>
      <c r="J103" s="6" t="s">
        <v>33</v>
      </c>
      <c r="K103" s="6" t="s">
        <v>40</v>
      </c>
      <c r="L103" s="7" t="s">
        <v>28</v>
      </c>
    </row>
    <row r="104" spans="2:12" ht="51.75" thickBot="1">
      <c r="B104" s="6" t="s">
        <v>913</v>
      </c>
      <c r="C104" s="6" t="s">
        <v>302</v>
      </c>
      <c r="D104" s="6" t="s">
        <v>220</v>
      </c>
      <c r="E104" s="6" t="s">
        <v>340</v>
      </c>
      <c r="F104" s="58">
        <v>1500</v>
      </c>
      <c r="G104" s="58">
        <v>69574.600000000006</v>
      </c>
      <c r="H104" s="58">
        <v>35536.6</v>
      </c>
      <c r="I104" s="16">
        <v>40919</v>
      </c>
      <c r="J104" s="6" t="s">
        <v>33</v>
      </c>
      <c r="K104" s="6" t="s">
        <v>40</v>
      </c>
      <c r="L104" s="7" t="s">
        <v>28</v>
      </c>
    </row>
    <row r="105" spans="2:12" ht="51.75" thickBot="1">
      <c r="B105" s="6" t="s">
        <v>914</v>
      </c>
      <c r="C105" s="6" t="s">
        <v>302</v>
      </c>
      <c r="D105" s="6" t="s">
        <v>217</v>
      </c>
      <c r="E105" s="6" t="s">
        <v>341</v>
      </c>
      <c r="F105" s="58">
        <v>1500</v>
      </c>
      <c r="G105" s="58">
        <v>69574.600000000006</v>
      </c>
      <c r="H105" s="58">
        <v>35536.6</v>
      </c>
      <c r="I105" s="16">
        <v>40919</v>
      </c>
      <c r="J105" s="6" t="s">
        <v>33</v>
      </c>
      <c r="K105" s="6" t="s">
        <v>40</v>
      </c>
      <c r="L105" s="7" t="s">
        <v>28</v>
      </c>
    </row>
    <row r="106" spans="2:12" ht="51.75" thickBot="1">
      <c r="B106" s="6" t="s">
        <v>915</v>
      </c>
      <c r="C106" s="6" t="s">
        <v>302</v>
      </c>
      <c r="D106" s="6" t="s">
        <v>153</v>
      </c>
      <c r="E106" s="6" t="s">
        <v>342</v>
      </c>
      <c r="F106" s="58">
        <v>1200</v>
      </c>
      <c r="G106" s="58">
        <v>69574.600000000006</v>
      </c>
      <c r="H106" s="58">
        <v>35536.6</v>
      </c>
      <c r="I106" s="16">
        <v>40919</v>
      </c>
      <c r="J106" s="6" t="s">
        <v>33</v>
      </c>
      <c r="K106" s="6" t="s">
        <v>40</v>
      </c>
      <c r="L106" s="7" t="s">
        <v>28</v>
      </c>
    </row>
    <row r="107" spans="2:12" ht="51.75" thickBot="1">
      <c r="B107" s="6" t="s">
        <v>916</v>
      </c>
      <c r="C107" s="6" t="s">
        <v>302</v>
      </c>
      <c r="D107" s="6" t="s">
        <v>344</v>
      </c>
      <c r="E107" s="6" t="s">
        <v>345</v>
      </c>
      <c r="F107" s="58">
        <v>1500</v>
      </c>
      <c r="G107" s="58">
        <v>69574.600000000006</v>
      </c>
      <c r="H107" s="58">
        <v>35536.6</v>
      </c>
      <c r="I107" s="16">
        <v>40919</v>
      </c>
      <c r="J107" s="6" t="s">
        <v>33</v>
      </c>
      <c r="K107" s="6" t="s">
        <v>40</v>
      </c>
      <c r="L107" s="7" t="s">
        <v>28</v>
      </c>
    </row>
    <row r="108" spans="2:12" ht="51.75" thickBot="1">
      <c r="B108" s="6" t="s">
        <v>917</v>
      </c>
      <c r="C108" s="6" t="s">
        <v>302</v>
      </c>
      <c r="D108" s="6" t="s">
        <v>231</v>
      </c>
      <c r="E108" s="6" t="s">
        <v>346</v>
      </c>
      <c r="F108" s="58">
        <v>1200</v>
      </c>
      <c r="G108" s="58">
        <v>69574.600000000006</v>
      </c>
      <c r="H108" s="58">
        <v>35536.6</v>
      </c>
      <c r="I108" s="16">
        <v>40919</v>
      </c>
      <c r="J108" s="6" t="s">
        <v>33</v>
      </c>
      <c r="K108" s="6" t="s">
        <v>40</v>
      </c>
      <c r="L108" s="7" t="s">
        <v>28</v>
      </c>
    </row>
    <row r="109" spans="2:12" ht="51.75" thickBot="1">
      <c r="B109" s="6" t="s">
        <v>918</v>
      </c>
      <c r="C109" s="6" t="s">
        <v>302</v>
      </c>
      <c r="D109" s="6" t="s">
        <v>347</v>
      </c>
      <c r="E109" s="6" t="s">
        <v>348</v>
      </c>
      <c r="F109" s="58">
        <v>700</v>
      </c>
      <c r="G109" s="58">
        <v>69574.600000000006</v>
      </c>
      <c r="H109" s="58">
        <v>35536.6</v>
      </c>
      <c r="I109" s="16">
        <v>41008</v>
      </c>
      <c r="J109" s="6" t="s">
        <v>33</v>
      </c>
      <c r="K109" s="6" t="s">
        <v>40</v>
      </c>
      <c r="L109" s="7" t="s">
        <v>28</v>
      </c>
    </row>
    <row r="110" spans="2:12" ht="51.75" thickBot="1">
      <c r="B110" s="6" t="s">
        <v>919</v>
      </c>
      <c r="C110" s="6" t="s">
        <v>302</v>
      </c>
      <c r="D110" s="6" t="s">
        <v>349</v>
      </c>
      <c r="E110" s="6" t="s">
        <v>350</v>
      </c>
      <c r="F110" s="58">
        <v>1000</v>
      </c>
      <c r="G110" s="58">
        <v>69574.600000000006</v>
      </c>
      <c r="H110" s="58">
        <v>35536.6</v>
      </c>
      <c r="I110" s="16">
        <v>40919</v>
      </c>
      <c r="J110" s="6" t="s">
        <v>33</v>
      </c>
      <c r="K110" s="6" t="s">
        <v>40</v>
      </c>
      <c r="L110" s="7" t="s">
        <v>28</v>
      </c>
    </row>
    <row r="111" spans="2:12" ht="51.75" thickBot="1">
      <c r="B111" s="6" t="s">
        <v>920</v>
      </c>
      <c r="C111" s="6" t="s">
        <v>302</v>
      </c>
      <c r="D111" s="6" t="s">
        <v>223</v>
      </c>
      <c r="E111" s="6" t="s">
        <v>351</v>
      </c>
      <c r="F111" s="58">
        <v>1000</v>
      </c>
      <c r="G111" s="58">
        <v>69574.600000000006</v>
      </c>
      <c r="H111" s="58">
        <v>35536.6</v>
      </c>
      <c r="I111" s="16">
        <v>40919</v>
      </c>
      <c r="J111" s="6" t="s">
        <v>33</v>
      </c>
      <c r="K111" s="6" t="s">
        <v>40</v>
      </c>
      <c r="L111" s="7" t="s">
        <v>28</v>
      </c>
    </row>
    <row r="112" spans="2:12" ht="51.75" thickBot="1">
      <c r="B112" s="6" t="s">
        <v>921</v>
      </c>
      <c r="C112" s="6" t="s">
        <v>302</v>
      </c>
      <c r="D112" s="6" t="s">
        <v>352</v>
      </c>
      <c r="E112" s="6" t="s">
        <v>353</v>
      </c>
      <c r="F112" s="58">
        <v>700</v>
      </c>
      <c r="G112" s="58">
        <v>69574.600000000006</v>
      </c>
      <c r="H112" s="58">
        <v>35536.6</v>
      </c>
      <c r="I112" s="16">
        <v>41004</v>
      </c>
      <c r="J112" s="6" t="s">
        <v>33</v>
      </c>
      <c r="K112" s="6" t="s">
        <v>40</v>
      </c>
      <c r="L112" s="7" t="s">
        <v>28</v>
      </c>
    </row>
    <row r="113" spans="2:12" ht="51.75" thickBot="1">
      <c r="B113" s="6" t="s">
        <v>922</v>
      </c>
      <c r="C113" s="6" t="s">
        <v>302</v>
      </c>
      <c r="D113" s="6" t="s">
        <v>354</v>
      </c>
      <c r="E113" s="6" t="s">
        <v>355</v>
      </c>
      <c r="F113" s="58">
        <v>700</v>
      </c>
      <c r="G113" s="58">
        <v>69574.600000000006</v>
      </c>
      <c r="H113" s="58">
        <v>35536.6</v>
      </c>
      <c r="I113" s="16">
        <v>41003</v>
      </c>
      <c r="J113" s="6" t="s">
        <v>33</v>
      </c>
      <c r="K113" s="6" t="s">
        <v>40</v>
      </c>
      <c r="L113" s="7" t="s">
        <v>28</v>
      </c>
    </row>
    <row r="114" spans="2:12" ht="51.75" thickBot="1">
      <c r="B114" s="6" t="s">
        <v>923</v>
      </c>
      <c r="C114" s="6" t="s">
        <v>302</v>
      </c>
      <c r="D114" s="6" t="s">
        <v>356</v>
      </c>
      <c r="E114" s="6" t="s">
        <v>357</v>
      </c>
      <c r="F114" s="58">
        <v>600</v>
      </c>
      <c r="G114" s="58">
        <v>69574.600000000006</v>
      </c>
      <c r="H114" s="58">
        <v>35536.6</v>
      </c>
      <c r="I114" s="16">
        <v>41008</v>
      </c>
      <c r="J114" s="6" t="s">
        <v>33</v>
      </c>
      <c r="K114" s="6" t="s">
        <v>40</v>
      </c>
      <c r="L114" s="7" t="s">
        <v>28</v>
      </c>
    </row>
    <row r="115" spans="2:12" ht="51.75" thickBot="1">
      <c r="B115" s="6" t="s">
        <v>924</v>
      </c>
      <c r="C115" s="6" t="s">
        <v>302</v>
      </c>
      <c r="D115" s="6" t="s">
        <v>358</v>
      </c>
      <c r="E115" s="6" t="s">
        <v>359</v>
      </c>
      <c r="F115" s="58">
        <v>700</v>
      </c>
      <c r="G115" s="58">
        <v>69574.600000000006</v>
      </c>
      <c r="H115" s="58">
        <v>35536.6</v>
      </c>
      <c r="I115" s="16">
        <v>41008</v>
      </c>
      <c r="J115" s="6" t="s">
        <v>33</v>
      </c>
      <c r="K115" s="6" t="s">
        <v>40</v>
      </c>
      <c r="L115" s="7" t="s">
        <v>28</v>
      </c>
    </row>
    <row r="116" spans="2:12" ht="51.75" thickBot="1">
      <c r="B116" s="6" t="s">
        <v>925</v>
      </c>
      <c r="C116" s="6" t="s">
        <v>302</v>
      </c>
      <c r="D116" s="6" t="s">
        <v>360</v>
      </c>
      <c r="E116" s="6" t="s">
        <v>361</v>
      </c>
      <c r="F116" s="58">
        <v>300</v>
      </c>
      <c r="G116" s="58">
        <v>69574.600000000006</v>
      </c>
      <c r="H116" s="58">
        <v>35536.6</v>
      </c>
      <c r="I116" s="16">
        <v>41010</v>
      </c>
      <c r="J116" s="6" t="s">
        <v>33</v>
      </c>
      <c r="K116" s="6" t="s">
        <v>40</v>
      </c>
      <c r="L116" s="7" t="s">
        <v>28</v>
      </c>
    </row>
    <row r="117" spans="2:12" ht="51.75" thickBot="1">
      <c r="B117" s="6" t="s">
        <v>926</v>
      </c>
      <c r="C117" s="6" t="s">
        <v>302</v>
      </c>
      <c r="D117" s="6" t="s">
        <v>363</v>
      </c>
      <c r="E117" s="6" t="s">
        <v>364</v>
      </c>
      <c r="F117" s="58">
        <v>600</v>
      </c>
      <c r="G117" s="58">
        <v>69574.600000000006</v>
      </c>
      <c r="H117" s="58">
        <v>35536.6</v>
      </c>
      <c r="I117" s="16">
        <v>41011</v>
      </c>
      <c r="J117" s="6" t="s">
        <v>33</v>
      </c>
      <c r="K117" s="6" t="s">
        <v>40</v>
      </c>
      <c r="L117" s="7" t="s">
        <v>28</v>
      </c>
    </row>
    <row r="118" spans="2:12" ht="51.75" thickBot="1">
      <c r="B118" s="6" t="s">
        <v>927</v>
      </c>
      <c r="C118" s="6" t="s">
        <v>302</v>
      </c>
      <c r="D118" s="6" t="s">
        <v>365</v>
      </c>
      <c r="E118" s="6" t="s">
        <v>366</v>
      </c>
      <c r="F118" s="58">
        <v>700</v>
      </c>
      <c r="G118" s="58">
        <v>69574.600000000006</v>
      </c>
      <c r="H118" s="58">
        <v>35536.6</v>
      </c>
      <c r="I118" s="16">
        <v>41005</v>
      </c>
      <c r="J118" s="6" t="s">
        <v>33</v>
      </c>
      <c r="K118" s="6" t="s">
        <v>40</v>
      </c>
      <c r="L118" s="7" t="s">
        <v>28</v>
      </c>
    </row>
    <row r="119" spans="2:12" ht="51.75" thickBot="1">
      <c r="B119" s="6" t="s">
        <v>928</v>
      </c>
      <c r="C119" s="6" t="s">
        <v>302</v>
      </c>
      <c r="D119" s="6" t="s">
        <v>157</v>
      </c>
      <c r="E119" s="6" t="s">
        <v>367</v>
      </c>
      <c r="F119" s="58">
        <v>1600</v>
      </c>
      <c r="G119" s="58">
        <v>69574.600000000006</v>
      </c>
      <c r="H119" s="58">
        <v>35536.6</v>
      </c>
      <c r="I119" s="16">
        <v>41003</v>
      </c>
      <c r="J119" s="6" t="s">
        <v>33</v>
      </c>
      <c r="K119" s="6" t="s">
        <v>40</v>
      </c>
      <c r="L119" s="7" t="s">
        <v>28</v>
      </c>
    </row>
    <row r="120" spans="2:12" ht="51.75" thickBot="1">
      <c r="B120" s="6" t="s">
        <v>929</v>
      </c>
      <c r="C120" s="6" t="s">
        <v>302</v>
      </c>
      <c r="D120" s="6" t="s">
        <v>369</v>
      </c>
      <c r="E120" s="6" t="s">
        <v>370</v>
      </c>
      <c r="F120" s="58">
        <v>600</v>
      </c>
      <c r="G120" s="58">
        <v>69574.600000000006</v>
      </c>
      <c r="H120" s="58">
        <v>35536.6</v>
      </c>
      <c r="I120" s="16">
        <v>41011</v>
      </c>
      <c r="J120" s="6" t="s">
        <v>33</v>
      </c>
      <c r="K120" s="6" t="s">
        <v>40</v>
      </c>
      <c r="L120" s="7" t="s">
        <v>28</v>
      </c>
    </row>
    <row r="121" spans="2:12" ht="51.75" thickBot="1">
      <c r="B121" s="6" t="s">
        <v>930</v>
      </c>
      <c r="C121" s="6" t="s">
        <v>302</v>
      </c>
      <c r="D121" s="6" t="s">
        <v>371</v>
      </c>
      <c r="E121" s="6" t="s">
        <v>372</v>
      </c>
      <c r="F121" s="58">
        <v>700</v>
      </c>
      <c r="G121" s="58">
        <v>69574.600000000006</v>
      </c>
      <c r="H121" s="58">
        <v>35536.6</v>
      </c>
      <c r="I121" s="16">
        <v>41010</v>
      </c>
      <c r="J121" s="6" t="s">
        <v>33</v>
      </c>
      <c r="K121" s="6" t="s">
        <v>40</v>
      </c>
      <c r="L121" s="7" t="s">
        <v>28</v>
      </c>
    </row>
    <row r="122" spans="2:12" ht="51.75" thickBot="1">
      <c r="B122" s="6" t="s">
        <v>931</v>
      </c>
      <c r="C122" s="6" t="s">
        <v>302</v>
      </c>
      <c r="D122" s="6" t="s">
        <v>188</v>
      </c>
      <c r="E122" s="6" t="s">
        <v>373</v>
      </c>
      <c r="F122" s="58">
        <v>1500</v>
      </c>
      <c r="G122" s="58">
        <v>69574.600000000006</v>
      </c>
      <c r="H122" s="58">
        <v>35536.6</v>
      </c>
      <c r="I122" s="16">
        <v>41003</v>
      </c>
      <c r="J122" s="6" t="s">
        <v>33</v>
      </c>
      <c r="K122" s="6" t="s">
        <v>40</v>
      </c>
      <c r="L122" s="7" t="s">
        <v>28</v>
      </c>
    </row>
    <row r="123" spans="2:12" ht="51.75" thickBot="1">
      <c r="B123" s="6" t="s">
        <v>932</v>
      </c>
      <c r="C123" s="6" t="s">
        <v>302</v>
      </c>
      <c r="D123" s="6" t="s">
        <v>177</v>
      </c>
      <c r="E123" s="6" t="s">
        <v>374</v>
      </c>
      <c r="F123" s="58">
        <v>1200</v>
      </c>
      <c r="G123" s="58">
        <v>69574.600000000006</v>
      </c>
      <c r="H123" s="58">
        <v>35536.6</v>
      </c>
      <c r="I123" s="16">
        <v>41003</v>
      </c>
      <c r="J123" s="6" t="s">
        <v>33</v>
      </c>
      <c r="K123" s="6" t="s">
        <v>40</v>
      </c>
      <c r="L123" s="7" t="s">
        <v>28</v>
      </c>
    </row>
    <row r="124" spans="2:12" ht="51.75" thickBot="1">
      <c r="B124" s="6" t="s">
        <v>933</v>
      </c>
      <c r="C124" s="6" t="s">
        <v>302</v>
      </c>
      <c r="D124" s="6" t="s">
        <v>164</v>
      </c>
      <c r="E124" s="6" t="s">
        <v>375</v>
      </c>
      <c r="F124" s="58">
        <v>2200</v>
      </c>
      <c r="G124" s="58">
        <v>69574.600000000006</v>
      </c>
      <c r="H124" s="58">
        <v>35536.6</v>
      </c>
      <c r="I124" s="16">
        <v>41003</v>
      </c>
      <c r="J124" s="6" t="s">
        <v>33</v>
      </c>
      <c r="K124" s="6" t="s">
        <v>40</v>
      </c>
      <c r="L124" s="7" t="s">
        <v>28</v>
      </c>
    </row>
    <row r="125" spans="2:12" ht="51.75" thickBot="1">
      <c r="B125" s="6" t="s">
        <v>934</v>
      </c>
      <c r="C125" s="6" t="s">
        <v>302</v>
      </c>
      <c r="D125" s="6" t="s">
        <v>376</v>
      </c>
      <c r="E125" s="6" t="s">
        <v>377</v>
      </c>
      <c r="F125" s="58">
        <v>600</v>
      </c>
      <c r="G125" s="58">
        <v>69574.600000000006</v>
      </c>
      <c r="H125" s="58">
        <v>35536.6</v>
      </c>
      <c r="I125" s="16">
        <v>41003</v>
      </c>
      <c r="J125" s="6" t="s">
        <v>33</v>
      </c>
      <c r="K125" s="6" t="s">
        <v>40</v>
      </c>
      <c r="L125" s="7" t="s">
        <v>28</v>
      </c>
    </row>
    <row r="126" spans="2:12" ht="51.75" thickBot="1">
      <c r="B126" s="6" t="s">
        <v>935</v>
      </c>
      <c r="C126" s="6" t="s">
        <v>302</v>
      </c>
      <c r="D126" s="6" t="s">
        <v>161</v>
      </c>
      <c r="E126" s="6" t="s">
        <v>378</v>
      </c>
      <c r="F126" s="58">
        <v>1600</v>
      </c>
      <c r="G126" s="58">
        <v>69574.600000000006</v>
      </c>
      <c r="H126" s="58">
        <v>35536.6</v>
      </c>
      <c r="I126" s="16">
        <v>41003</v>
      </c>
      <c r="J126" s="6" t="s">
        <v>33</v>
      </c>
      <c r="K126" s="6" t="s">
        <v>40</v>
      </c>
      <c r="L126" s="7" t="s">
        <v>28</v>
      </c>
    </row>
    <row r="127" spans="2:12" ht="51.75" thickBot="1">
      <c r="B127" s="6" t="s">
        <v>936</v>
      </c>
      <c r="C127" s="6" t="s">
        <v>302</v>
      </c>
      <c r="D127" s="6" t="s">
        <v>380</v>
      </c>
      <c r="E127" s="6" t="s">
        <v>381</v>
      </c>
      <c r="F127" s="58">
        <v>600</v>
      </c>
      <c r="G127" s="58">
        <v>69574.600000000006</v>
      </c>
      <c r="H127" s="58">
        <v>35536.6</v>
      </c>
      <c r="I127" s="16">
        <v>41001</v>
      </c>
      <c r="J127" s="6" t="s">
        <v>33</v>
      </c>
      <c r="K127" s="6" t="s">
        <v>40</v>
      </c>
      <c r="L127" s="7" t="s">
        <v>28</v>
      </c>
    </row>
    <row r="128" spans="2:12" ht="51.75" thickBot="1">
      <c r="B128" s="6" t="s">
        <v>937</v>
      </c>
      <c r="C128" s="6" t="s">
        <v>302</v>
      </c>
      <c r="D128" s="6" t="s">
        <v>383</v>
      </c>
      <c r="E128" s="6" t="s">
        <v>384</v>
      </c>
      <c r="F128" s="58">
        <v>600</v>
      </c>
      <c r="G128" s="58">
        <v>69574.600000000006</v>
      </c>
      <c r="H128" s="58">
        <v>35536.6</v>
      </c>
      <c r="I128" s="16">
        <v>41001</v>
      </c>
      <c r="J128" s="6" t="s">
        <v>33</v>
      </c>
      <c r="K128" s="6" t="s">
        <v>40</v>
      </c>
      <c r="L128" s="7" t="s">
        <v>28</v>
      </c>
    </row>
    <row r="129" spans="2:12" ht="51.75" thickBot="1">
      <c r="B129" s="6" t="s">
        <v>938</v>
      </c>
      <c r="C129" s="6" t="s">
        <v>302</v>
      </c>
      <c r="D129" s="6" t="s">
        <v>235</v>
      </c>
      <c r="E129" s="6" t="s">
        <v>385</v>
      </c>
      <c r="F129" s="58">
        <v>1000</v>
      </c>
      <c r="G129" s="58">
        <v>69574.600000000006</v>
      </c>
      <c r="H129" s="58">
        <v>35536.6</v>
      </c>
      <c r="I129" s="16">
        <v>40919</v>
      </c>
      <c r="J129" s="6" t="s">
        <v>33</v>
      </c>
      <c r="K129" s="6" t="s">
        <v>40</v>
      </c>
      <c r="L129" s="7" t="s">
        <v>28</v>
      </c>
    </row>
    <row r="130" spans="2:12" ht="51.75" thickBot="1">
      <c r="B130" s="6" t="s">
        <v>939</v>
      </c>
      <c r="C130" s="6" t="s">
        <v>302</v>
      </c>
      <c r="D130" s="6" t="s">
        <v>387</v>
      </c>
      <c r="E130" s="6" t="s">
        <v>388</v>
      </c>
      <c r="F130" s="58">
        <v>1500</v>
      </c>
      <c r="G130" s="58">
        <v>69574.600000000006</v>
      </c>
      <c r="H130" s="58">
        <v>35536.6</v>
      </c>
      <c r="I130" s="16">
        <v>40919</v>
      </c>
      <c r="J130" s="6" t="s">
        <v>33</v>
      </c>
      <c r="K130" s="6" t="s">
        <v>40</v>
      </c>
      <c r="L130" s="7" t="s">
        <v>28</v>
      </c>
    </row>
    <row r="131" spans="2:12" ht="51.75" thickBot="1">
      <c r="B131" s="6" t="s">
        <v>940</v>
      </c>
      <c r="C131" s="6" t="s">
        <v>302</v>
      </c>
      <c r="D131" s="6" t="s">
        <v>228</v>
      </c>
      <c r="E131" s="6" t="s">
        <v>390</v>
      </c>
      <c r="F131" s="58">
        <v>1500</v>
      </c>
      <c r="G131" s="58">
        <v>69574.600000000006</v>
      </c>
      <c r="H131" s="58">
        <v>35536.6</v>
      </c>
      <c r="I131" s="16">
        <v>41008</v>
      </c>
      <c r="J131" s="6" t="s">
        <v>33</v>
      </c>
      <c r="K131" s="6" t="s">
        <v>40</v>
      </c>
      <c r="L131" s="7" t="s">
        <v>28</v>
      </c>
    </row>
    <row r="132" spans="2:12" ht="51.75" thickBot="1">
      <c r="B132" s="6" t="s">
        <v>941</v>
      </c>
      <c r="C132" s="6" t="s">
        <v>302</v>
      </c>
      <c r="D132" s="6" t="s">
        <v>251</v>
      </c>
      <c r="E132" s="6" t="s">
        <v>391</v>
      </c>
      <c r="F132" s="58">
        <v>700</v>
      </c>
      <c r="G132" s="58">
        <v>69574.600000000006</v>
      </c>
      <c r="H132" s="58">
        <v>35536.6</v>
      </c>
      <c r="I132" s="16">
        <v>41003</v>
      </c>
      <c r="J132" s="6" t="s">
        <v>33</v>
      </c>
      <c r="K132" s="6" t="s">
        <v>40</v>
      </c>
      <c r="L132" s="7" t="s">
        <v>28</v>
      </c>
    </row>
    <row r="133" spans="2:12" ht="51.75" thickBot="1">
      <c r="B133" s="6" t="s">
        <v>942</v>
      </c>
      <c r="C133" s="6" t="s">
        <v>302</v>
      </c>
      <c r="D133" s="6" t="s">
        <v>393</v>
      </c>
      <c r="E133" s="6" t="s">
        <v>394</v>
      </c>
      <c r="F133" s="58">
        <v>1720</v>
      </c>
      <c r="G133" s="58">
        <v>69574.600000000006</v>
      </c>
      <c r="H133" s="58">
        <v>35536.6</v>
      </c>
      <c r="I133" s="16">
        <v>41010</v>
      </c>
      <c r="J133" s="6" t="s">
        <v>33</v>
      </c>
      <c r="K133" s="6" t="s">
        <v>40</v>
      </c>
      <c r="L133" s="7" t="s">
        <v>28</v>
      </c>
    </row>
    <row r="134" spans="2:12" ht="51.75" thickBot="1">
      <c r="B134" s="6" t="s">
        <v>943</v>
      </c>
      <c r="C134" s="6" t="s">
        <v>302</v>
      </c>
      <c r="D134" s="6" t="s">
        <v>396</v>
      </c>
      <c r="E134" s="6" t="s">
        <v>397</v>
      </c>
      <c r="F134" s="58">
        <v>520</v>
      </c>
      <c r="G134" s="58">
        <v>69574.600000000006</v>
      </c>
      <c r="H134" s="58">
        <v>35536.6</v>
      </c>
      <c r="I134" s="16">
        <v>40919</v>
      </c>
      <c r="J134" s="6" t="s">
        <v>33</v>
      </c>
      <c r="K134" s="6" t="s">
        <v>40</v>
      </c>
      <c r="L134" s="7" t="s">
        <v>28</v>
      </c>
    </row>
    <row r="135" spans="2:12" ht="51.75" thickBot="1">
      <c r="B135" s="6" t="s">
        <v>944</v>
      </c>
      <c r="C135" s="6" t="s">
        <v>399</v>
      </c>
      <c r="D135" s="6" t="s">
        <v>400</v>
      </c>
      <c r="E135" s="6"/>
      <c r="F135" s="58"/>
      <c r="G135" s="58">
        <v>99950</v>
      </c>
      <c r="H135" s="58">
        <v>66216.87</v>
      </c>
      <c r="I135" s="16">
        <v>40815</v>
      </c>
      <c r="J135" s="6"/>
      <c r="K135" s="6" t="s">
        <v>40</v>
      </c>
      <c r="L135" s="7" t="s">
        <v>28</v>
      </c>
    </row>
    <row r="136" spans="2:12" ht="51.75" thickBot="1">
      <c r="B136" s="6" t="s">
        <v>945</v>
      </c>
      <c r="C136" s="6" t="s">
        <v>302</v>
      </c>
      <c r="D136" s="6" t="s">
        <v>401</v>
      </c>
      <c r="E136" s="6" t="s">
        <v>402</v>
      </c>
      <c r="F136" s="58">
        <v>100</v>
      </c>
      <c r="G136" s="58">
        <v>69574.600000000006</v>
      </c>
      <c r="H136" s="58">
        <v>35536.6</v>
      </c>
      <c r="I136" s="16">
        <v>41008</v>
      </c>
      <c r="J136" s="6" t="s">
        <v>33</v>
      </c>
      <c r="K136" s="6" t="s">
        <v>40</v>
      </c>
      <c r="L136" s="7" t="s">
        <v>28</v>
      </c>
    </row>
    <row r="137" spans="2:12" ht="51.75" thickBot="1">
      <c r="B137" s="6" t="s">
        <v>946</v>
      </c>
      <c r="C137" s="6" t="s">
        <v>302</v>
      </c>
      <c r="D137" s="6" t="s">
        <v>404</v>
      </c>
      <c r="E137" s="6" t="s">
        <v>405</v>
      </c>
      <c r="F137" s="58">
        <v>100</v>
      </c>
      <c r="G137" s="58">
        <v>69574.600000000006</v>
      </c>
      <c r="H137" s="58">
        <v>35536.6</v>
      </c>
      <c r="I137" s="16">
        <v>41008</v>
      </c>
      <c r="J137" s="6" t="s">
        <v>33</v>
      </c>
      <c r="K137" s="6" t="s">
        <v>40</v>
      </c>
      <c r="L137" s="7" t="s">
        <v>28</v>
      </c>
    </row>
    <row r="138" spans="2:12" ht="51.75" thickBot="1">
      <c r="B138" s="6" t="s">
        <v>947</v>
      </c>
      <c r="C138" s="6" t="s">
        <v>302</v>
      </c>
      <c r="D138" s="6" t="s">
        <v>406</v>
      </c>
      <c r="E138" s="6" t="s">
        <v>407</v>
      </c>
      <c r="F138" s="58">
        <v>500</v>
      </c>
      <c r="G138" s="58">
        <v>69574.600000000006</v>
      </c>
      <c r="H138" s="58">
        <v>35536.6</v>
      </c>
      <c r="I138" s="16">
        <v>41008</v>
      </c>
      <c r="J138" s="6" t="s">
        <v>33</v>
      </c>
      <c r="K138" s="6" t="s">
        <v>40</v>
      </c>
      <c r="L138" s="7" t="s">
        <v>28</v>
      </c>
    </row>
    <row r="139" spans="2:12" ht="51.75" thickBot="1">
      <c r="B139" s="6" t="s">
        <v>948</v>
      </c>
      <c r="C139" s="6" t="s">
        <v>409</v>
      </c>
      <c r="D139" s="6" t="s">
        <v>217</v>
      </c>
      <c r="E139" s="6" t="s">
        <v>410</v>
      </c>
      <c r="F139" s="58">
        <v>500</v>
      </c>
      <c r="G139" s="58">
        <v>1063300.3999999999</v>
      </c>
      <c r="H139" s="58">
        <v>1063300.3999999999</v>
      </c>
      <c r="I139" s="16">
        <v>41032</v>
      </c>
      <c r="J139" s="6" t="s">
        <v>33</v>
      </c>
      <c r="K139" s="6" t="s">
        <v>40</v>
      </c>
      <c r="L139" s="7" t="s">
        <v>28</v>
      </c>
    </row>
    <row r="140" spans="2:12" ht="51.75" thickBot="1">
      <c r="B140" s="6" t="s">
        <v>949</v>
      </c>
      <c r="C140" s="6" t="s">
        <v>409</v>
      </c>
      <c r="D140" s="6" t="s">
        <v>387</v>
      </c>
      <c r="E140" s="6" t="s">
        <v>411</v>
      </c>
      <c r="F140" s="58">
        <v>500</v>
      </c>
      <c r="G140" s="58">
        <v>35745.19</v>
      </c>
      <c r="H140" s="58">
        <v>32724.14</v>
      </c>
      <c r="I140" s="16">
        <v>41032</v>
      </c>
      <c r="J140" s="6" t="s">
        <v>33</v>
      </c>
      <c r="K140" s="6" t="s">
        <v>40</v>
      </c>
      <c r="L140" s="7" t="s">
        <v>28</v>
      </c>
    </row>
    <row r="141" spans="2:12" ht="51.75" thickBot="1">
      <c r="B141" s="6" t="s">
        <v>950</v>
      </c>
      <c r="C141" s="6" t="s">
        <v>412</v>
      </c>
      <c r="D141" s="6" t="s">
        <v>387</v>
      </c>
      <c r="E141" s="6" t="s">
        <v>413</v>
      </c>
      <c r="F141" s="58">
        <v>1400</v>
      </c>
      <c r="G141" s="58">
        <v>4018892.03</v>
      </c>
      <c r="H141" s="58">
        <v>3224178.95</v>
      </c>
      <c r="I141" s="16">
        <v>40996</v>
      </c>
      <c r="J141" s="6" t="s">
        <v>33</v>
      </c>
      <c r="K141" s="6" t="s">
        <v>40</v>
      </c>
      <c r="L141" s="7" t="s">
        <v>28</v>
      </c>
    </row>
    <row r="142" spans="2:12" ht="51.75" thickBot="1">
      <c r="B142" s="6" t="s">
        <v>951</v>
      </c>
      <c r="C142" s="6" t="s">
        <v>412</v>
      </c>
      <c r="D142" s="6" t="s">
        <v>180</v>
      </c>
      <c r="E142" s="6" t="s">
        <v>415</v>
      </c>
      <c r="F142" s="58">
        <v>278</v>
      </c>
      <c r="G142" s="58">
        <v>417741.64</v>
      </c>
      <c r="H142" s="58">
        <v>389885.38</v>
      </c>
      <c r="I142" s="17"/>
      <c r="J142" s="6" t="s">
        <v>417</v>
      </c>
      <c r="K142" s="6" t="s">
        <v>40</v>
      </c>
      <c r="L142" s="7" t="s">
        <v>28</v>
      </c>
    </row>
    <row r="143" spans="2:12" ht="64.5" thickBot="1">
      <c r="B143" s="6" t="s">
        <v>952</v>
      </c>
      <c r="C143" s="9" t="s">
        <v>418</v>
      </c>
      <c r="D143" s="9" t="s">
        <v>419</v>
      </c>
      <c r="E143" s="9" t="s">
        <v>420</v>
      </c>
      <c r="F143" s="59">
        <v>2789</v>
      </c>
      <c r="G143" s="58">
        <v>4510.05</v>
      </c>
      <c r="H143" s="58">
        <v>0</v>
      </c>
      <c r="I143" s="16">
        <v>43271</v>
      </c>
      <c r="J143" s="6" t="s">
        <v>422</v>
      </c>
      <c r="K143" s="6" t="s">
        <v>40</v>
      </c>
      <c r="L143" s="7" t="s">
        <v>28</v>
      </c>
    </row>
    <row r="144" spans="2:12" ht="64.5" thickBot="1">
      <c r="B144" s="6" t="s">
        <v>953</v>
      </c>
      <c r="C144" s="9" t="s">
        <v>418</v>
      </c>
      <c r="D144" s="9" t="s">
        <v>419</v>
      </c>
      <c r="E144" s="9" t="s">
        <v>423</v>
      </c>
      <c r="F144" s="59">
        <v>1035</v>
      </c>
      <c r="G144" s="58">
        <v>4510.05</v>
      </c>
      <c r="H144" s="58">
        <v>0</v>
      </c>
      <c r="I144" s="16">
        <v>43271</v>
      </c>
      <c r="J144" s="6" t="s">
        <v>422</v>
      </c>
      <c r="K144" s="6" t="s">
        <v>40</v>
      </c>
      <c r="L144" s="7" t="s">
        <v>28</v>
      </c>
    </row>
    <row r="145" spans="2:12" ht="89.25" customHeight="1">
      <c r="B145" s="42" t="s">
        <v>954</v>
      </c>
      <c r="C145" s="22" t="s">
        <v>418</v>
      </c>
      <c r="D145" s="22" t="s">
        <v>419</v>
      </c>
      <c r="E145" s="22" t="s">
        <v>425</v>
      </c>
      <c r="F145" s="62">
        <v>2153</v>
      </c>
      <c r="G145" s="60">
        <v>1</v>
      </c>
      <c r="H145" s="60">
        <v>0</v>
      </c>
      <c r="I145" s="45">
        <v>43292</v>
      </c>
      <c r="J145" s="11" t="s">
        <v>422</v>
      </c>
      <c r="K145" s="42" t="s">
        <v>40</v>
      </c>
      <c r="L145" s="42" t="s">
        <v>28</v>
      </c>
    </row>
    <row r="146" spans="2:12" ht="25.5">
      <c r="B146" s="12"/>
      <c r="C146" s="13"/>
      <c r="D146" s="13"/>
      <c r="E146" s="13"/>
      <c r="F146" s="81"/>
      <c r="G146" s="64"/>
      <c r="H146" s="64"/>
      <c r="I146" s="47"/>
      <c r="J146" s="11" t="s">
        <v>427</v>
      </c>
      <c r="K146" s="12"/>
      <c r="L146" s="12"/>
    </row>
    <row r="147" spans="2:12" ht="19.5" thickBot="1">
      <c r="B147" s="7"/>
      <c r="C147" s="14"/>
      <c r="D147" s="14"/>
      <c r="E147" s="14"/>
      <c r="F147" s="63"/>
      <c r="G147" s="61"/>
      <c r="H147" s="61"/>
      <c r="I147" s="46"/>
      <c r="J147" s="17"/>
      <c r="K147" s="7"/>
      <c r="L147" s="7"/>
    </row>
    <row r="148" spans="2:12" ht="124.5" customHeight="1">
      <c r="B148" s="42" t="s">
        <v>955</v>
      </c>
      <c r="C148" s="22" t="s">
        <v>428</v>
      </c>
      <c r="D148" s="22" t="s">
        <v>429</v>
      </c>
      <c r="E148" s="22" t="s">
        <v>430</v>
      </c>
      <c r="F148" s="62">
        <v>1870</v>
      </c>
      <c r="G148" s="60">
        <v>891017.6</v>
      </c>
      <c r="H148" s="60">
        <v>891017.6</v>
      </c>
      <c r="I148" s="45">
        <v>44186</v>
      </c>
      <c r="J148" s="42" t="s">
        <v>432</v>
      </c>
      <c r="K148" s="11" t="s">
        <v>53</v>
      </c>
      <c r="L148" s="42" t="s">
        <v>28</v>
      </c>
    </row>
    <row r="149" spans="2:12" ht="15.75" thickBot="1">
      <c r="B149" s="7"/>
      <c r="C149" s="14"/>
      <c r="D149" s="14"/>
      <c r="E149" s="14"/>
      <c r="F149" s="63"/>
      <c r="G149" s="61"/>
      <c r="H149" s="61"/>
      <c r="I149" s="46"/>
      <c r="J149" s="7"/>
      <c r="K149" s="6" t="s">
        <v>433</v>
      </c>
      <c r="L149" s="7"/>
    </row>
    <row r="150" spans="2:12" ht="76.5" customHeight="1">
      <c r="B150" s="42" t="s">
        <v>956</v>
      </c>
      <c r="C150" s="22" t="s">
        <v>434</v>
      </c>
      <c r="D150" s="22" t="s">
        <v>435</v>
      </c>
      <c r="E150" s="22" t="s">
        <v>436</v>
      </c>
      <c r="F150" s="62">
        <v>128.69999999999999</v>
      </c>
      <c r="G150" s="60">
        <v>189079.61</v>
      </c>
      <c r="H150" s="60">
        <v>189079.61</v>
      </c>
      <c r="I150" s="45">
        <v>44186</v>
      </c>
      <c r="J150" s="42" t="s">
        <v>438</v>
      </c>
      <c r="K150" s="11" t="s">
        <v>53</v>
      </c>
      <c r="L150" s="42" t="s">
        <v>28</v>
      </c>
    </row>
    <row r="151" spans="2:12" ht="15.75" thickBot="1">
      <c r="B151" s="7"/>
      <c r="C151" s="14"/>
      <c r="D151" s="14"/>
      <c r="E151" s="14"/>
      <c r="F151" s="63"/>
      <c r="G151" s="61"/>
      <c r="H151" s="61"/>
      <c r="I151" s="46"/>
      <c r="J151" s="7"/>
      <c r="K151" s="6" t="s">
        <v>112</v>
      </c>
      <c r="L151" s="7"/>
    </row>
    <row r="152" spans="2:12" ht="51.75" thickBot="1">
      <c r="B152" s="6" t="s">
        <v>957</v>
      </c>
      <c r="C152" s="9" t="s">
        <v>439</v>
      </c>
      <c r="D152" s="9" t="s">
        <v>435</v>
      </c>
      <c r="E152" s="9" t="s">
        <v>440</v>
      </c>
      <c r="F152" s="59">
        <v>322</v>
      </c>
      <c r="G152" s="58">
        <v>4510.05</v>
      </c>
      <c r="H152" s="58">
        <v>4510.05</v>
      </c>
      <c r="I152" s="16">
        <v>44186</v>
      </c>
      <c r="J152" s="6" t="s">
        <v>442</v>
      </c>
      <c r="K152" s="6" t="s">
        <v>40</v>
      </c>
      <c r="L152" s="7" t="s">
        <v>28</v>
      </c>
    </row>
    <row r="153" spans="2:12" ht="76.5" customHeight="1">
      <c r="B153" s="42" t="s">
        <v>958</v>
      </c>
      <c r="C153" s="22" t="s">
        <v>443</v>
      </c>
      <c r="D153" s="22" t="s">
        <v>435</v>
      </c>
      <c r="E153" s="22" t="s">
        <v>444</v>
      </c>
      <c r="F153" s="62">
        <v>85.3</v>
      </c>
      <c r="G153" s="60">
        <v>4510.05</v>
      </c>
      <c r="H153" s="60">
        <v>4510.05</v>
      </c>
      <c r="I153" s="45">
        <v>44186</v>
      </c>
      <c r="J153" s="42" t="s">
        <v>446</v>
      </c>
      <c r="K153" s="11" t="s">
        <v>53</v>
      </c>
      <c r="L153" s="42" t="s">
        <v>28</v>
      </c>
    </row>
    <row r="154" spans="2:12" ht="15.75" thickBot="1">
      <c r="B154" s="7"/>
      <c r="C154" s="14"/>
      <c r="D154" s="14"/>
      <c r="E154" s="14"/>
      <c r="F154" s="63"/>
      <c r="G154" s="61"/>
      <c r="H154" s="61"/>
      <c r="I154" s="46"/>
      <c r="J154" s="7"/>
      <c r="K154" s="6" t="s">
        <v>112</v>
      </c>
      <c r="L154" s="7"/>
    </row>
    <row r="155" spans="2:12" ht="51.75" thickBot="1">
      <c r="B155" s="6" t="s">
        <v>959</v>
      </c>
      <c r="C155" s="9" t="s">
        <v>447</v>
      </c>
      <c r="D155" s="9" t="s">
        <v>435</v>
      </c>
      <c r="E155" s="9" t="s">
        <v>448</v>
      </c>
      <c r="F155" s="59">
        <v>700</v>
      </c>
      <c r="G155" s="58">
        <v>4510.05</v>
      </c>
      <c r="H155" s="58">
        <v>4510.05</v>
      </c>
      <c r="I155" s="16">
        <v>44186</v>
      </c>
      <c r="J155" s="6" t="s">
        <v>450</v>
      </c>
      <c r="K155" s="6" t="s">
        <v>40</v>
      </c>
      <c r="L155" s="7" t="s">
        <v>28</v>
      </c>
    </row>
    <row r="156" spans="2:12" ht="76.5" customHeight="1">
      <c r="B156" s="42" t="s">
        <v>960</v>
      </c>
      <c r="C156" s="22" t="s">
        <v>447</v>
      </c>
      <c r="D156" s="22" t="s">
        <v>435</v>
      </c>
      <c r="E156" s="22" t="s">
        <v>451</v>
      </c>
      <c r="F156" s="62">
        <v>700</v>
      </c>
      <c r="G156" s="60">
        <v>4510.05</v>
      </c>
      <c r="H156" s="60">
        <v>4510.05</v>
      </c>
      <c r="I156" s="45">
        <v>44186</v>
      </c>
      <c r="J156" s="42" t="s">
        <v>452</v>
      </c>
      <c r="K156" s="11" t="s">
        <v>53</v>
      </c>
      <c r="L156" s="42" t="s">
        <v>28</v>
      </c>
    </row>
    <row r="157" spans="2:12">
      <c r="B157" s="12"/>
      <c r="C157" s="13"/>
      <c r="D157" s="13"/>
      <c r="E157" s="13"/>
      <c r="F157" s="81"/>
      <c r="G157" s="64"/>
      <c r="H157" s="64"/>
      <c r="I157" s="47"/>
      <c r="J157" s="12"/>
      <c r="K157" s="11" t="s">
        <v>112</v>
      </c>
      <c r="L157" s="12"/>
    </row>
    <row r="158" spans="2:12">
      <c r="B158" s="12"/>
      <c r="C158" s="13"/>
      <c r="D158" s="13"/>
      <c r="E158" s="13"/>
      <c r="F158" s="81"/>
      <c r="G158" s="64"/>
      <c r="H158" s="64"/>
      <c r="I158" s="47"/>
      <c r="J158" s="12"/>
      <c r="K158" s="18"/>
      <c r="L158" s="12"/>
    </row>
    <row r="159" spans="2:12">
      <c r="B159" s="12"/>
      <c r="C159" s="13"/>
      <c r="D159" s="13"/>
      <c r="E159" s="13"/>
      <c r="F159" s="81"/>
      <c r="G159" s="64"/>
      <c r="H159" s="64"/>
      <c r="I159" s="47"/>
      <c r="J159" s="12"/>
      <c r="K159" s="18"/>
      <c r="L159" s="12"/>
    </row>
    <row r="160" spans="2:12" ht="15.75" thickBot="1">
      <c r="B160" s="7"/>
      <c r="C160" s="14"/>
      <c r="D160" s="14"/>
      <c r="E160" s="14"/>
      <c r="F160" s="63"/>
      <c r="G160" s="61"/>
      <c r="H160" s="61"/>
      <c r="I160" s="46"/>
      <c r="J160" s="7"/>
      <c r="K160" s="19"/>
      <c r="L160" s="7"/>
    </row>
    <row r="161" spans="2:12" ht="15.75" thickBot="1">
      <c r="B161" s="6"/>
      <c r="C161" s="74"/>
      <c r="D161" s="74"/>
      <c r="E161" s="74"/>
      <c r="F161" s="74"/>
      <c r="G161" s="75"/>
      <c r="H161" s="76"/>
      <c r="I161" s="77"/>
      <c r="J161" s="76"/>
      <c r="K161" s="78"/>
      <c r="L161" s="79"/>
    </row>
    <row r="162" spans="2:12" ht="15.75" thickBot="1">
      <c r="B162" s="6"/>
      <c r="C162" s="74"/>
      <c r="D162" s="74"/>
      <c r="E162" s="74"/>
      <c r="F162" s="65">
        <f>SUM(F23:F160)</f>
        <v>92639.95</v>
      </c>
      <c r="G162" s="80">
        <f>SUM(G23:G160)</f>
        <v>19844770.919999987</v>
      </c>
      <c r="H162" s="80">
        <f>SUM(H23:H160)</f>
        <v>7716685.1000000015</v>
      </c>
      <c r="I162" s="77"/>
      <c r="J162" s="76"/>
      <c r="K162" s="78"/>
      <c r="L162" s="79"/>
    </row>
  </sheetData>
  <mergeCells count="14">
    <mergeCell ref="B19:L19"/>
    <mergeCell ref="K27:K28"/>
    <mergeCell ref="B9:L9"/>
    <mergeCell ref="B10:L10"/>
    <mergeCell ref="B11:L11"/>
    <mergeCell ref="B12:L12"/>
    <mergeCell ref="B13:L13"/>
    <mergeCell ref="B14:L14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L24"/>
  <sheetViews>
    <sheetView workbookViewId="0">
      <selection activeCell="M21" sqref="M21:N21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94" t="s">
        <v>813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2:12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2:12" ht="15.75" customHeight="1">
      <c r="B3" s="196" t="s">
        <v>0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2:12" ht="15.75" customHeight="1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2:12" ht="15.75" customHeight="1">
      <c r="B5" s="196" t="s">
        <v>2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2:12" ht="15.75" customHeight="1">
      <c r="B6" s="183" t="s">
        <v>3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</row>
    <row r="7" spans="2:12" ht="15.75" customHeight="1">
      <c r="B7" s="56"/>
    </row>
    <row r="8" spans="2:12" ht="18.75" customHeight="1">
      <c r="B8" s="2"/>
    </row>
    <row r="9" spans="2:12" ht="15.75" customHeight="1">
      <c r="B9" s="182" t="s">
        <v>4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</row>
    <row r="10" spans="2:12" ht="15.75" customHeight="1">
      <c r="B10" s="182" t="s">
        <v>5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</row>
    <row r="11" spans="2:12" ht="15.75" customHeight="1">
      <c r="B11" s="182" t="s">
        <v>6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</row>
    <row r="12" spans="2:12" ht="15.75" customHeight="1">
      <c r="B12" s="182" t="s">
        <v>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2:12" ht="15.75" customHeight="1" thickBot="1"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</row>
    <row r="14" spans="2:12" ht="27.75" customHeight="1" thickBot="1">
      <c r="B14" s="187" t="s">
        <v>453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9"/>
    </row>
    <row r="15" spans="2:12" ht="64.5" thickBot="1">
      <c r="B15" s="6" t="s">
        <v>961</v>
      </c>
      <c r="C15" s="6" t="s">
        <v>454</v>
      </c>
      <c r="D15" s="9" t="s">
        <v>962</v>
      </c>
      <c r="E15" s="6" t="s">
        <v>415</v>
      </c>
      <c r="F15" s="6">
        <v>52</v>
      </c>
      <c r="G15" s="58">
        <v>35598.25</v>
      </c>
      <c r="H15" s="6">
        <v>0</v>
      </c>
      <c r="I15" s="17"/>
      <c r="J15" s="6" t="s">
        <v>33</v>
      </c>
      <c r="K15" s="6" t="s">
        <v>40</v>
      </c>
      <c r="L15" s="7" t="s">
        <v>28</v>
      </c>
    </row>
    <row r="16" spans="2:12" ht="77.25" thickBot="1">
      <c r="B16" s="6" t="s">
        <v>963</v>
      </c>
      <c r="C16" s="6" t="s">
        <v>455</v>
      </c>
      <c r="D16" s="9" t="s">
        <v>964</v>
      </c>
      <c r="E16" s="6" t="s">
        <v>456</v>
      </c>
      <c r="F16" s="6">
        <v>124.6</v>
      </c>
      <c r="G16" s="58">
        <v>0</v>
      </c>
      <c r="H16" s="6">
        <v>0</v>
      </c>
      <c r="I16" s="16">
        <v>41890</v>
      </c>
      <c r="J16" s="6" t="s">
        <v>457</v>
      </c>
      <c r="K16" s="6" t="s">
        <v>458</v>
      </c>
      <c r="L16" s="7" t="s">
        <v>28</v>
      </c>
    </row>
    <row r="17" spans="2:12" ht="99" customHeight="1">
      <c r="B17" s="42" t="s">
        <v>965</v>
      </c>
      <c r="C17" s="42" t="s">
        <v>455</v>
      </c>
      <c r="D17" s="22" t="s">
        <v>966</v>
      </c>
      <c r="E17" s="42" t="s">
        <v>459</v>
      </c>
      <c r="F17" s="42">
        <v>531.6</v>
      </c>
      <c r="G17" s="60">
        <v>575364</v>
      </c>
      <c r="H17" s="42">
        <v>575364</v>
      </c>
      <c r="I17" s="45">
        <v>43710</v>
      </c>
      <c r="J17" s="42" t="s">
        <v>460</v>
      </c>
      <c r="K17" s="42" t="s">
        <v>458</v>
      </c>
      <c r="L17" s="42" t="s">
        <v>28</v>
      </c>
    </row>
    <row r="18" spans="2:12" ht="15.75" thickBot="1">
      <c r="B18" s="7"/>
      <c r="C18" s="7"/>
      <c r="D18" s="14"/>
      <c r="E18" s="7"/>
      <c r="F18" s="7"/>
      <c r="G18" s="61"/>
      <c r="H18" s="7"/>
      <c r="I18" s="46"/>
      <c r="J18" s="7"/>
      <c r="K18" s="7"/>
      <c r="L18" s="7"/>
    </row>
    <row r="19" spans="2:12" ht="63" customHeight="1" thickBot="1">
      <c r="B19" s="6" t="s">
        <v>967</v>
      </c>
      <c r="C19" s="6" t="s">
        <v>461</v>
      </c>
      <c r="D19" s="9" t="s">
        <v>101</v>
      </c>
      <c r="E19" s="6" t="s">
        <v>462</v>
      </c>
      <c r="F19" s="6">
        <v>129.5</v>
      </c>
      <c r="G19" s="58">
        <v>344019.34</v>
      </c>
      <c r="H19" s="6">
        <v>344019.34</v>
      </c>
      <c r="I19" s="16">
        <v>44139</v>
      </c>
      <c r="J19" s="6" t="s">
        <v>463</v>
      </c>
      <c r="K19" s="6" t="s">
        <v>464</v>
      </c>
      <c r="L19" s="7" t="s">
        <v>28</v>
      </c>
    </row>
    <row r="20" spans="2:12" ht="51" customHeight="1">
      <c r="B20" s="42" t="s">
        <v>968</v>
      </c>
      <c r="C20" s="42" t="s">
        <v>454</v>
      </c>
      <c r="D20" s="10" t="s">
        <v>969</v>
      </c>
      <c r="E20" s="42" t="s">
        <v>415</v>
      </c>
      <c r="F20" s="42">
        <v>440</v>
      </c>
      <c r="G20" s="69">
        <v>59860.9</v>
      </c>
      <c r="H20" s="43">
        <v>41678.400000000001</v>
      </c>
      <c r="I20" s="42"/>
      <c r="J20" s="42" t="s">
        <v>33</v>
      </c>
      <c r="K20" s="42" t="s">
        <v>40</v>
      </c>
      <c r="L20" s="42" t="s">
        <v>28</v>
      </c>
    </row>
    <row r="21" spans="2:12" ht="26.25" thickBot="1">
      <c r="B21" s="7"/>
      <c r="C21" s="7"/>
      <c r="D21" s="6" t="s">
        <v>465</v>
      </c>
      <c r="E21" s="7"/>
      <c r="F21" s="12"/>
      <c r="G21" s="85"/>
      <c r="H21" s="86"/>
      <c r="I21" s="7"/>
      <c r="J21" s="7"/>
      <c r="K21" s="7"/>
      <c r="L21" s="7"/>
    </row>
    <row r="22" spans="2:12" ht="16.5" thickBot="1">
      <c r="B22" s="20"/>
      <c r="F22" s="87">
        <f>SUM(F15:F21)</f>
        <v>1277.7</v>
      </c>
      <c r="G22" s="88">
        <f t="shared" ref="G22:H22" si="0">SUM(G15:G21)</f>
        <v>1014842.4900000001</v>
      </c>
      <c r="H22" s="89">
        <f t="shared" si="0"/>
        <v>961061.74000000011</v>
      </c>
    </row>
    <row r="23" spans="2:12" ht="15.75">
      <c r="B23" s="57"/>
    </row>
    <row r="24" spans="2:12" ht="15.75">
      <c r="B24" s="57"/>
    </row>
  </sheetData>
  <mergeCells count="12">
    <mergeCell ref="B14:L14"/>
    <mergeCell ref="B9:L9"/>
    <mergeCell ref="B10:L10"/>
    <mergeCell ref="B11:L11"/>
    <mergeCell ref="B12:L12"/>
    <mergeCell ref="B13:L13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0"/>
  <sheetViews>
    <sheetView topLeftCell="A40" workbookViewId="0">
      <selection activeCell="E17" sqref="E17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>
      <c r="B1" s="194" t="s">
        <v>813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3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3" ht="15.75" customHeight="1">
      <c r="B3" s="196" t="s">
        <v>0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3" ht="15.75" customHeight="1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3" ht="15.75" customHeight="1">
      <c r="B5" s="196" t="s">
        <v>2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3" ht="15.75" customHeight="1">
      <c r="B6" s="183" t="s">
        <v>3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</row>
    <row r="7" spans="1:13" ht="15.75" customHeight="1">
      <c r="B7" s="56"/>
    </row>
    <row r="8" spans="1:13" ht="18.75" customHeight="1">
      <c r="B8" s="2"/>
    </row>
    <row r="9" spans="1:13" ht="15.75" customHeight="1">
      <c r="B9" s="182" t="s">
        <v>4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</row>
    <row r="10" spans="1:13" ht="15.75" customHeight="1">
      <c r="B10" s="182" t="s">
        <v>5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</row>
    <row r="11" spans="1:13" ht="15.75" customHeight="1">
      <c r="B11" s="182" t="s">
        <v>6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</row>
    <row r="12" spans="1:13" ht="15.75" customHeight="1">
      <c r="B12" s="182" t="s">
        <v>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3" ht="15.75" customHeight="1"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</row>
    <row r="14" spans="1:13" ht="15" customHeight="1">
      <c r="A14" s="192" t="s">
        <v>467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</row>
    <row r="15" spans="1:13" ht="15.75">
      <c r="B15" s="56"/>
    </row>
    <row r="16" spans="1:13" ht="16.5" thickBot="1">
      <c r="B16" s="56"/>
    </row>
    <row r="17" spans="2:9" ht="48" customHeight="1">
      <c r="B17" s="21" t="s">
        <v>9</v>
      </c>
      <c r="C17" s="22" t="s">
        <v>469</v>
      </c>
      <c r="D17" s="22" t="s">
        <v>470</v>
      </c>
      <c r="E17" s="22" t="s">
        <v>471</v>
      </c>
      <c r="F17" s="22" t="s">
        <v>472</v>
      </c>
      <c r="G17" s="22" t="s">
        <v>473</v>
      </c>
      <c r="H17" s="22" t="s">
        <v>474</v>
      </c>
      <c r="I17" s="22" t="s">
        <v>475</v>
      </c>
    </row>
    <row r="18" spans="2:9" ht="15.75" thickBot="1">
      <c r="B18" s="9" t="s">
        <v>468</v>
      </c>
      <c r="C18" s="14"/>
      <c r="D18" s="14"/>
      <c r="E18" s="14"/>
      <c r="F18" s="14"/>
      <c r="G18" s="14"/>
      <c r="H18" s="14"/>
      <c r="I18" s="14"/>
    </row>
    <row r="19" spans="2:9" ht="64.5" thickBot="1">
      <c r="B19" s="9" t="s">
        <v>970</v>
      </c>
      <c r="C19" s="9" t="s">
        <v>476</v>
      </c>
      <c r="D19" s="9" t="s">
        <v>477</v>
      </c>
      <c r="E19" s="9">
        <v>322895.38</v>
      </c>
      <c r="F19" s="9">
        <v>0</v>
      </c>
      <c r="G19" s="6" t="s">
        <v>40</v>
      </c>
      <c r="H19" s="9" t="s">
        <v>33</v>
      </c>
      <c r="I19" s="23">
        <v>39051</v>
      </c>
    </row>
    <row r="20" spans="2:9" ht="115.5" thickBot="1">
      <c r="B20" s="24" t="s">
        <v>971</v>
      </c>
      <c r="C20" s="9" t="s">
        <v>476</v>
      </c>
      <c r="D20" s="9" t="s">
        <v>478</v>
      </c>
      <c r="E20" s="9">
        <v>49757.52</v>
      </c>
      <c r="F20" s="9">
        <v>0</v>
      </c>
      <c r="G20" s="6" t="s">
        <v>40</v>
      </c>
      <c r="H20" s="9" t="s">
        <v>33</v>
      </c>
      <c r="I20" s="23">
        <v>39051</v>
      </c>
    </row>
    <row r="21" spans="2:9" ht="115.5" thickBot="1">
      <c r="B21" s="24" t="s">
        <v>972</v>
      </c>
      <c r="C21" s="9" t="s">
        <v>476</v>
      </c>
      <c r="D21" s="9" t="s">
        <v>479</v>
      </c>
      <c r="E21" s="9">
        <v>597.96</v>
      </c>
      <c r="F21" s="9">
        <v>0</v>
      </c>
      <c r="G21" s="6" t="s">
        <v>40</v>
      </c>
      <c r="H21" s="9" t="s">
        <v>33</v>
      </c>
      <c r="I21" s="23">
        <v>39051</v>
      </c>
    </row>
    <row r="22" spans="2:9" ht="115.5" thickBot="1">
      <c r="B22" s="24" t="s">
        <v>973</v>
      </c>
      <c r="C22" s="9" t="s">
        <v>476</v>
      </c>
      <c r="D22" s="9" t="s">
        <v>480</v>
      </c>
      <c r="E22" s="9" t="s">
        <v>481</v>
      </c>
      <c r="F22" s="9">
        <v>0</v>
      </c>
      <c r="G22" s="6" t="s">
        <v>40</v>
      </c>
      <c r="H22" s="9" t="s">
        <v>33</v>
      </c>
      <c r="I22" s="23">
        <v>39051</v>
      </c>
    </row>
    <row r="23" spans="2:9" ht="115.5" thickBot="1">
      <c r="B23" s="24" t="s">
        <v>974</v>
      </c>
      <c r="C23" s="9" t="s">
        <v>482</v>
      </c>
      <c r="D23" s="9" t="s">
        <v>483</v>
      </c>
      <c r="E23" s="9">
        <v>17000</v>
      </c>
      <c r="F23" s="9">
        <v>0</v>
      </c>
      <c r="G23" s="9" t="s">
        <v>484</v>
      </c>
      <c r="H23" s="9" t="s">
        <v>485</v>
      </c>
      <c r="I23" s="23">
        <v>41240</v>
      </c>
    </row>
    <row r="24" spans="2:9" ht="115.5" thickBot="1">
      <c r="B24" s="24" t="s">
        <v>975</v>
      </c>
      <c r="C24" s="9" t="s">
        <v>486</v>
      </c>
      <c r="D24" s="9" t="s">
        <v>487</v>
      </c>
      <c r="E24" s="9">
        <v>397000</v>
      </c>
      <c r="F24" s="9">
        <v>395667.67</v>
      </c>
      <c r="G24" s="9" t="s">
        <v>484</v>
      </c>
      <c r="H24" s="9" t="s">
        <v>488</v>
      </c>
      <c r="I24" s="23">
        <v>41409</v>
      </c>
    </row>
    <row r="25" spans="2:9" ht="77.25" thickBot="1">
      <c r="B25" s="9" t="s">
        <v>976</v>
      </c>
      <c r="C25" s="9" t="s">
        <v>489</v>
      </c>
      <c r="D25" s="9" t="s">
        <v>127</v>
      </c>
      <c r="E25" s="9">
        <v>16630</v>
      </c>
      <c r="F25" s="9">
        <v>0</v>
      </c>
      <c r="G25" s="9" t="s">
        <v>484</v>
      </c>
      <c r="H25" s="9" t="s">
        <v>490</v>
      </c>
      <c r="I25" s="23">
        <v>41225</v>
      </c>
    </row>
    <row r="26" spans="2:9" ht="77.25" thickBot="1">
      <c r="B26" s="9" t="s">
        <v>977</v>
      </c>
      <c r="C26" s="9" t="s">
        <v>491</v>
      </c>
      <c r="D26" s="9" t="s">
        <v>127</v>
      </c>
      <c r="E26" s="9">
        <v>19810</v>
      </c>
      <c r="F26" s="9">
        <v>0</v>
      </c>
      <c r="G26" s="9" t="s">
        <v>484</v>
      </c>
      <c r="H26" s="9" t="s">
        <v>490</v>
      </c>
      <c r="I26" s="23">
        <v>41091</v>
      </c>
    </row>
    <row r="27" spans="2:9" ht="77.25" thickBot="1">
      <c r="B27" s="9" t="s">
        <v>978</v>
      </c>
      <c r="C27" s="9" t="s">
        <v>492</v>
      </c>
      <c r="D27" s="9" t="s">
        <v>127</v>
      </c>
      <c r="E27" s="9">
        <v>8627</v>
      </c>
      <c r="F27" s="9">
        <v>0</v>
      </c>
      <c r="G27" s="9" t="s">
        <v>484</v>
      </c>
      <c r="H27" s="9" t="s">
        <v>490</v>
      </c>
      <c r="I27" s="23">
        <v>39420</v>
      </c>
    </row>
    <row r="28" spans="2:9" ht="77.25" thickBot="1">
      <c r="B28" s="9" t="s">
        <v>979</v>
      </c>
      <c r="C28" s="9" t="s">
        <v>493</v>
      </c>
      <c r="D28" s="9" t="s">
        <v>127</v>
      </c>
      <c r="E28" s="9">
        <v>66250</v>
      </c>
      <c r="F28" s="9">
        <v>14906.29</v>
      </c>
      <c r="G28" s="9" t="s">
        <v>484</v>
      </c>
      <c r="H28" s="9" t="s">
        <v>490</v>
      </c>
      <c r="I28" s="23">
        <v>40535</v>
      </c>
    </row>
    <row r="29" spans="2:9" ht="77.25" thickBot="1">
      <c r="B29" s="9" t="s">
        <v>980</v>
      </c>
      <c r="C29" s="9" t="s">
        <v>494</v>
      </c>
      <c r="D29" s="9" t="s">
        <v>127</v>
      </c>
      <c r="E29" s="9">
        <v>12286</v>
      </c>
      <c r="F29" s="9">
        <v>0</v>
      </c>
      <c r="G29" s="9" t="s">
        <v>484</v>
      </c>
      <c r="H29" s="9" t="s">
        <v>490</v>
      </c>
      <c r="I29" s="23">
        <v>39785</v>
      </c>
    </row>
    <row r="30" spans="2:9" ht="77.25" thickBot="1">
      <c r="B30" s="9" t="s">
        <v>981</v>
      </c>
      <c r="C30" s="9" t="s">
        <v>495</v>
      </c>
      <c r="D30" s="9" t="s">
        <v>127</v>
      </c>
      <c r="E30" s="9">
        <v>44040</v>
      </c>
      <c r="F30" s="9">
        <v>0</v>
      </c>
      <c r="G30" s="9" t="s">
        <v>484</v>
      </c>
      <c r="H30" s="9" t="s">
        <v>490</v>
      </c>
      <c r="I30" s="23">
        <v>40121</v>
      </c>
    </row>
    <row r="31" spans="2:9" ht="77.25" thickBot="1">
      <c r="B31" s="9" t="s">
        <v>982</v>
      </c>
      <c r="C31" s="9" t="s">
        <v>496</v>
      </c>
      <c r="D31" s="9" t="s">
        <v>127</v>
      </c>
      <c r="E31" s="9">
        <v>16730</v>
      </c>
      <c r="F31" s="9">
        <v>0</v>
      </c>
      <c r="G31" s="9" t="s">
        <v>484</v>
      </c>
      <c r="H31" s="9" t="s">
        <v>490</v>
      </c>
      <c r="I31" s="23">
        <v>39995</v>
      </c>
    </row>
    <row r="32" spans="2:9" ht="77.25" thickBot="1">
      <c r="B32" s="9" t="s">
        <v>983</v>
      </c>
      <c r="C32" s="9" t="s">
        <v>497</v>
      </c>
      <c r="D32" s="9" t="s">
        <v>127</v>
      </c>
      <c r="E32" s="9">
        <v>19810</v>
      </c>
      <c r="F32" s="9">
        <v>0</v>
      </c>
      <c r="G32" s="9" t="s">
        <v>484</v>
      </c>
      <c r="H32" s="9" t="s">
        <v>490</v>
      </c>
      <c r="I32" s="23">
        <v>39995</v>
      </c>
    </row>
    <row r="33" spans="2:9" ht="77.25" thickBot="1">
      <c r="B33" s="9" t="s">
        <v>984</v>
      </c>
      <c r="C33" s="9" t="s">
        <v>498</v>
      </c>
      <c r="D33" s="9" t="s">
        <v>127</v>
      </c>
      <c r="E33" s="9">
        <v>3110</v>
      </c>
      <c r="F33" s="9">
        <v>0</v>
      </c>
      <c r="G33" s="9" t="s">
        <v>484</v>
      </c>
      <c r="H33" s="9" t="s">
        <v>490</v>
      </c>
      <c r="I33" s="23">
        <v>40115</v>
      </c>
    </row>
    <row r="34" spans="2:9" ht="77.25" thickBot="1">
      <c r="B34" s="9" t="s">
        <v>985</v>
      </c>
      <c r="C34" s="9" t="s">
        <v>496</v>
      </c>
      <c r="D34" s="9" t="s">
        <v>127</v>
      </c>
      <c r="E34" s="9">
        <v>16730</v>
      </c>
      <c r="F34" s="9">
        <v>0</v>
      </c>
      <c r="G34" s="9" t="s">
        <v>484</v>
      </c>
      <c r="H34" s="9" t="s">
        <v>490</v>
      </c>
      <c r="I34" s="23">
        <v>39995</v>
      </c>
    </row>
    <row r="35" spans="2:9" ht="77.25" thickBot="1">
      <c r="B35" s="9" t="s">
        <v>986</v>
      </c>
      <c r="C35" s="9" t="s">
        <v>499</v>
      </c>
      <c r="D35" s="9" t="s">
        <v>127</v>
      </c>
      <c r="E35" s="9">
        <v>5250</v>
      </c>
      <c r="F35" s="9">
        <v>0</v>
      </c>
      <c r="G35" s="9" t="s">
        <v>484</v>
      </c>
      <c r="H35" s="9" t="s">
        <v>490</v>
      </c>
      <c r="I35" s="23">
        <v>40872</v>
      </c>
    </row>
    <row r="36" spans="2:9" ht="77.25" thickBot="1">
      <c r="B36" s="9" t="s">
        <v>987</v>
      </c>
      <c r="C36" s="9" t="s">
        <v>497</v>
      </c>
      <c r="D36" s="9" t="s">
        <v>127</v>
      </c>
      <c r="E36" s="9">
        <v>19810</v>
      </c>
      <c r="F36" s="9">
        <v>0</v>
      </c>
      <c r="G36" s="9" t="s">
        <v>484</v>
      </c>
      <c r="H36" s="9" t="s">
        <v>490</v>
      </c>
      <c r="I36" s="23">
        <v>39995</v>
      </c>
    </row>
    <row r="37" spans="2:9" ht="50.25" customHeight="1">
      <c r="B37" s="22" t="s">
        <v>988</v>
      </c>
      <c r="C37" s="10" t="s">
        <v>500</v>
      </c>
      <c r="D37" s="22" t="s">
        <v>127</v>
      </c>
      <c r="E37" s="22">
        <v>31854</v>
      </c>
      <c r="F37" s="22">
        <v>0</v>
      </c>
      <c r="G37" s="22" t="s">
        <v>484</v>
      </c>
      <c r="H37" s="22" t="s">
        <v>490</v>
      </c>
      <c r="I37" s="39">
        <v>39316</v>
      </c>
    </row>
    <row r="38" spans="2:9" ht="26.25" thickBot="1">
      <c r="B38" s="14"/>
      <c r="C38" s="9" t="s">
        <v>501</v>
      </c>
      <c r="D38" s="14"/>
      <c r="E38" s="14"/>
      <c r="F38" s="14"/>
      <c r="G38" s="14"/>
      <c r="H38" s="14"/>
      <c r="I38" s="23"/>
    </row>
    <row r="39" spans="2:9" ht="77.25" thickBot="1">
      <c r="B39" s="9" t="s">
        <v>989</v>
      </c>
      <c r="C39" s="9" t="s">
        <v>502</v>
      </c>
      <c r="D39" s="9" t="s">
        <v>127</v>
      </c>
      <c r="E39" s="9">
        <v>3713</v>
      </c>
      <c r="F39" s="9">
        <v>0</v>
      </c>
      <c r="G39" s="9" t="s">
        <v>484</v>
      </c>
      <c r="H39" s="9" t="s">
        <v>490</v>
      </c>
      <c r="I39" s="23">
        <v>39316</v>
      </c>
    </row>
    <row r="40" spans="2:9" ht="77.25" thickBot="1">
      <c r="B40" s="9" t="s">
        <v>990</v>
      </c>
      <c r="C40" s="9" t="s">
        <v>503</v>
      </c>
      <c r="D40" s="9" t="s">
        <v>127</v>
      </c>
      <c r="E40" s="9">
        <v>23962</v>
      </c>
      <c r="F40" s="9">
        <v>1331.2</v>
      </c>
      <c r="G40" s="9" t="s">
        <v>484</v>
      </c>
      <c r="H40" s="9" t="s">
        <v>490</v>
      </c>
      <c r="I40" s="23">
        <v>40364</v>
      </c>
    </row>
    <row r="41" spans="2:9" ht="77.25" thickBot="1">
      <c r="B41" s="9" t="s">
        <v>991</v>
      </c>
      <c r="C41" s="9" t="s">
        <v>504</v>
      </c>
      <c r="D41" s="9" t="s">
        <v>127</v>
      </c>
      <c r="E41" s="9">
        <v>5680</v>
      </c>
      <c r="F41" s="9">
        <v>0</v>
      </c>
      <c r="G41" s="9" t="s">
        <v>484</v>
      </c>
      <c r="H41" s="9" t="s">
        <v>490</v>
      </c>
      <c r="I41" s="23">
        <v>40507</v>
      </c>
    </row>
    <row r="42" spans="2:9" ht="77.25" thickBot="1">
      <c r="B42" s="9" t="s">
        <v>992</v>
      </c>
      <c r="C42" s="9" t="s">
        <v>500</v>
      </c>
      <c r="D42" s="9" t="s">
        <v>127</v>
      </c>
      <c r="E42" s="9">
        <v>20729</v>
      </c>
      <c r="F42" s="9">
        <v>0</v>
      </c>
      <c r="G42" s="9" t="s">
        <v>484</v>
      </c>
      <c r="H42" s="9" t="s">
        <v>490</v>
      </c>
      <c r="I42" s="23">
        <v>39335</v>
      </c>
    </row>
    <row r="43" spans="2:9" ht="77.25" thickBot="1">
      <c r="B43" s="9" t="s">
        <v>993</v>
      </c>
      <c r="C43" s="9" t="s">
        <v>505</v>
      </c>
      <c r="D43" s="9" t="s">
        <v>127</v>
      </c>
      <c r="E43" s="9">
        <v>2680</v>
      </c>
      <c r="F43" s="9">
        <v>0</v>
      </c>
      <c r="G43" s="9" t="s">
        <v>484</v>
      </c>
      <c r="H43" s="9" t="s">
        <v>490</v>
      </c>
      <c r="I43" s="23">
        <v>39052</v>
      </c>
    </row>
    <row r="44" spans="2:9" ht="77.25" thickBot="1">
      <c r="B44" s="9" t="s">
        <v>994</v>
      </c>
      <c r="C44" s="9" t="s">
        <v>506</v>
      </c>
      <c r="D44" s="9" t="s">
        <v>127</v>
      </c>
      <c r="E44" s="9">
        <v>12385</v>
      </c>
      <c r="F44" s="9">
        <v>0</v>
      </c>
      <c r="G44" s="9" t="s">
        <v>484</v>
      </c>
      <c r="H44" s="9" t="s">
        <v>490</v>
      </c>
      <c r="I44" s="23">
        <v>39052</v>
      </c>
    </row>
    <row r="45" spans="2:9" ht="77.25" thickBot="1">
      <c r="B45" s="9" t="s">
        <v>995</v>
      </c>
      <c r="C45" s="9" t="s">
        <v>507</v>
      </c>
      <c r="D45" s="9" t="s">
        <v>127</v>
      </c>
      <c r="E45" s="9">
        <v>9000</v>
      </c>
      <c r="F45" s="9">
        <v>9000</v>
      </c>
      <c r="G45" s="9" t="s">
        <v>484</v>
      </c>
      <c r="H45" s="9" t="s">
        <v>490</v>
      </c>
      <c r="I45" s="23">
        <v>41309</v>
      </c>
    </row>
    <row r="46" spans="2:9" ht="60.75" customHeight="1">
      <c r="B46" s="22" t="s">
        <v>996</v>
      </c>
      <c r="C46" s="22" t="s">
        <v>508</v>
      </c>
      <c r="D46" s="22" t="s">
        <v>509</v>
      </c>
      <c r="E46" s="22">
        <v>78925</v>
      </c>
      <c r="F46" s="22">
        <v>0</v>
      </c>
      <c r="G46" s="22" t="s">
        <v>484</v>
      </c>
      <c r="H46" s="22" t="s">
        <v>490</v>
      </c>
      <c r="I46" s="39">
        <v>41268</v>
      </c>
    </row>
    <row r="47" spans="2:9" ht="15.75" thickBot="1">
      <c r="B47" s="14"/>
      <c r="C47" s="14"/>
      <c r="D47" s="14"/>
      <c r="E47" s="14"/>
      <c r="F47" s="14"/>
      <c r="G47" s="14"/>
      <c r="H47" s="14"/>
      <c r="I47" s="23"/>
    </row>
    <row r="48" spans="2:9" ht="77.25" thickBot="1">
      <c r="B48" s="9" t="s">
        <v>997</v>
      </c>
      <c r="C48" s="9" t="s">
        <v>510</v>
      </c>
      <c r="D48" s="9" t="s">
        <v>511</v>
      </c>
      <c r="E48" s="9">
        <v>39600</v>
      </c>
      <c r="F48" s="9">
        <v>0</v>
      </c>
      <c r="G48" s="9" t="s">
        <v>484</v>
      </c>
      <c r="H48" s="9" t="s">
        <v>490</v>
      </c>
      <c r="I48" s="23">
        <v>41366</v>
      </c>
    </row>
    <row r="49" spans="2:9" ht="77.25" thickBot="1">
      <c r="B49" s="9" t="s">
        <v>998</v>
      </c>
      <c r="C49" s="9" t="s">
        <v>510</v>
      </c>
      <c r="D49" s="9" t="s">
        <v>511</v>
      </c>
      <c r="E49" s="9">
        <v>39600</v>
      </c>
      <c r="F49" s="9">
        <v>0</v>
      </c>
      <c r="G49" s="9" t="s">
        <v>484</v>
      </c>
      <c r="H49" s="9" t="s">
        <v>490</v>
      </c>
      <c r="I49" s="23">
        <v>41366</v>
      </c>
    </row>
    <row r="50" spans="2:9" ht="77.25" thickBot="1">
      <c r="B50" s="9" t="s">
        <v>999</v>
      </c>
      <c r="C50" s="9" t="s">
        <v>510</v>
      </c>
      <c r="D50" s="9" t="s">
        <v>511</v>
      </c>
      <c r="E50" s="9">
        <v>39600</v>
      </c>
      <c r="F50" s="9">
        <v>0</v>
      </c>
      <c r="G50" s="9" t="s">
        <v>484</v>
      </c>
      <c r="H50" s="9" t="s">
        <v>490</v>
      </c>
      <c r="I50" s="23">
        <v>41093</v>
      </c>
    </row>
    <row r="51" spans="2:9" ht="77.25" thickBot="1">
      <c r="B51" s="9" t="s">
        <v>1000</v>
      </c>
      <c r="C51" s="9" t="s">
        <v>510</v>
      </c>
      <c r="D51" s="9" t="s">
        <v>511</v>
      </c>
      <c r="E51" s="9">
        <v>39600</v>
      </c>
      <c r="F51" s="9">
        <v>0</v>
      </c>
      <c r="G51" s="9" t="s">
        <v>484</v>
      </c>
      <c r="H51" s="9" t="s">
        <v>490</v>
      </c>
      <c r="I51" s="23">
        <v>41093</v>
      </c>
    </row>
    <row r="52" spans="2:9" ht="77.25" thickBot="1">
      <c r="B52" s="9" t="s">
        <v>1001</v>
      </c>
      <c r="C52" s="9" t="s">
        <v>510</v>
      </c>
      <c r="D52" s="9" t="s">
        <v>511</v>
      </c>
      <c r="E52" s="9">
        <v>39600</v>
      </c>
      <c r="F52" s="9">
        <v>0</v>
      </c>
      <c r="G52" s="9" t="s">
        <v>484</v>
      </c>
      <c r="H52" s="9" t="s">
        <v>490</v>
      </c>
      <c r="I52" s="23">
        <v>41186</v>
      </c>
    </row>
    <row r="53" spans="2:9" ht="60.75" customHeight="1">
      <c r="B53" s="22" t="s">
        <v>1002</v>
      </c>
      <c r="C53" s="22" t="s">
        <v>512</v>
      </c>
      <c r="D53" s="22" t="s">
        <v>513</v>
      </c>
      <c r="E53" s="40">
        <v>4250</v>
      </c>
      <c r="F53" s="40">
        <v>0</v>
      </c>
      <c r="G53" s="22" t="s">
        <v>484</v>
      </c>
      <c r="H53" s="22" t="s">
        <v>490</v>
      </c>
      <c r="I53" s="39">
        <v>41240</v>
      </c>
    </row>
    <row r="54" spans="2:9" ht="15.75" customHeight="1" thickBot="1">
      <c r="B54" s="14"/>
      <c r="C54" s="14"/>
      <c r="D54" s="14"/>
      <c r="E54" s="41"/>
      <c r="F54" s="41"/>
      <c r="G54" s="14"/>
      <c r="H54" s="14"/>
      <c r="I54" s="23"/>
    </row>
    <row r="55" spans="2:9" ht="60.75" customHeight="1">
      <c r="B55" s="22" t="s">
        <v>1003</v>
      </c>
      <c r="C55" s="22" t="s">
        <v>514</v>
      </c>
      <c r="D55" s="22" t="s">
        <v>387</v>
      </c>
      <c r="E55" s="40">
        <v>4575</v>
      </c>
      <c r="F55" s="40">
        <v>0</v>
      </c>
      <c r="G55" s="22" t="s">
        <v>484</v>
      </c>
      <c r="H55" s="22" t="s">
        <v>490</v>
      </c>
      <c r="I55" s="39">
        <v>41240</v>
      </c>
    </row>
    <row r="56" spans="2:9" ht="15.75" customHeight="1" thickBot="1">
      <c r="B56" s="14"/>
      <c r="C56" s="14"/>
      <c r="D56" s="14"/>
      <c r="E56" s="41"/>
      <c r="F56" s="41"/>
      <c r="G56" s="14"/>
      <c r="H56" s="14"/>
      <c r="I56" s="23"/>
    </row>
    <row r="57" spans="2:9" ht="77.25" thickBot="1">
      <c r="B57" s="9" t="s">
        <v>1004</v>
      </c>
      <c r="C57" s="9" t="s">
        <v>515</v>
      </c>
      <c r="D57" s="9" t="s">
        <v>516</v>
      </c>
      <c r="E57" s="25">
        <v>5500</v>
      </c>
      <c r="F57" s="25">
        <v>0</v>
      </c>
      <c r="G57" s="9" t="s">
        <v>484</v>
      </c>
      <c r="H57" s="9" t="s">
        <v>490</v>
      </c>
      <c r="I57" s="23">
        <v>41240</v>
      </c>
    </row>
    <row r="58" spans="2:9" ht="77.25" thickBot="1">
      <c r="B58" s="9" t="s">
        <v>1005</v>
      </c>
      <c r="C58" s="9" t="s">
        <v>517</v>
      </c>
      <c r="D58" s="9" t="s">
        <v>487</v>
      </c>
      <c r="E58" s="9">
        <v>7277.97</v>
      </c>
      <c r="F58" s="9">
        <v>0</v>
      </c>
      <c r="G58" s="9" t="s">
        <v>484</v>
      </c>
      <c r="H58" s="9" t="s">
        <v>490</v>
      </c>
      <c r="I58" s="23">
        <v>39052</v>
      </c>
    </row>
    <row r="59" spans="2:9" ht="77.25" thickBot="1">
      <c r="B59" s="9" t="s">
        <v>1006</v>
      </c>
      <c r="C59" s="9" t="s">
        <v>517</v>
      </c>
      <c r="D59" s="9" t="s">
        <v>487</v>
      </c>
      <c r="E59" s="9">
        <v>7277.97</v>
      </c>
      <c r="F59" s="9">
        <v>0</v>
      </c>
      <c r="G59" s="9" t="s">
        <v>484</v>
      </c>
      <c r="H59" s="9" t="s">
        <v>490</v>
      </c>
      <c r="I59" s="23">
        <v>39052</v>
      </c>
    </row>
    <row r="60" spans="2:9" ht="77.25" thickBot="1">
      <c r="B60" s="9" t="s">
        <v>1007</v>
      </c>
      <c r="C60" s="9" t="s">
        <v>518</v>
      </c>
      <c r="D60" s="9" t="s">
        <v>519</v>
      </c>
      <c r="E60" s="9">
        <v>156283.04999999999</v>
      </c>
      <c r="F60" s="9">
        <v>0</v>
      </c>
      <c r="G60" s="9" t="s">
        <v>484</v>
      </c>
      <c r="H60" s="9" t="s">
        <v>490</v>
      </c>
      <c r="I60" s="23">
        <v>39052</v>
      </c>
    </row>
    <row r="61" spans="2:9" ht="77.25" thickBot="1">
      <c r="B61" s="9" t="s">
        <v>1008</v>
      </c>
      <c r="C61" s="9" t="s">
        <v>518</v>
      </c>
      <c r="D61" s="9" t="s">
        <v>520</v>
      </c>
      <c r="E61" s="9">
        <v>156283.04999999999</v>
      </c>
      <c r="F61" s="9">
        <v>0</v>
      </c>
      <c r="G61" s="9" t="s">
        <v>484</v>
      </c>
      <c r="H61" s="9" t="s">
        <v>490</v>
      </c>
      <c r="I61" s="23">
        <v>39052</v>
      </c>
    </row>
    <row r="62" spans="2:9" ht="76.5">
      <c r="B62" s="22" t="s">
        <v>1009</v>
      </c>
      <c r="C62" s="22" t="s">
        <v>521</v>
      </c>
      <c r="D62" s="22" t="s">
        <v>522</v>
      </c>
      <c r="E62" s="22">
        <v>730000</v>
      </c>
      <c r="F62" s="22">
        <v>0</v>
      </c>
      <c r="G62" s="10" t="s">
        <v>484</v>
      </c>
      <c r="H62" s="22" t="s">
        <v>490</v>
      </c>
      <c r="I62" s="39">
        <v>40252</v>
      </c>
    </row>
    <row r="63" spans="2:9" ht="90" thickBot="1">
      <c r="B63" s="14"/>
      <c r="C63" s="14"/>
      <c r="D63" s="14"/>
      <c r="E63" s="14"/>
      <c r="F63" s="14"/>
      <c r="G63" s="9" t="s">
        <v>523</v>
      </c>
      <c r="H63" s="14"/>
      <c r="I63" s="23"/>
    </row>
    <row r="64" spans="2:9" ht="76.5">
      <c r="B64" s="22" t="s">
        <v>1010</v>
      </c>
      <c r="C64" s="37" t="s">
        <v>524</v>
      </c>
      <c r="D64" s="22" t="s">
        <v>522</v>
      </c>
      <c r="E64" s="22">
        <v>2199000</v>
      </c>
      <c r="F64" s="22">
        <v>549750</v>
      </c>
      <c r="G64" s="10" t="s">
        <v>484</v>
      </c>
      <c r="H64" s="22" t="s">
        <v>526</v>
      </c>
      <c r="I64" s="39">
        <v>40525</v>
      </c>
    </row>
    <row r="65" spans="2:9" ht="77.25" thickBot="1">
      <c r="B65" s="14"/>
      <c r="C65" s="38"/>
      <c r="D65" s="14"/>
      <c r="E65" s="14"/>
      <c r="F65" s="14"/>
      <c r="G65" s="9" t="s">
        <v>525</v>
      </c>
      <c r="H65" s="14"/>
      <c r="I65" s="23"/>
    </row>
    <row r="66" spans="2:9" ht="89.25" customHeight="1">
      <c r="B66" s="22" t="s">
        <v>1011</v>
      </c>
      <c r="C66" s="22" t="s">
        <v>527</v>
      </c>
      <c r="D66" s="22" t="s">
        <v>528</v>
      </c>
      <c r="E66" s="22">
        <v>950000</v>
      </c>
      <c r="F66" s="22">
        <v>0</v>
      </c>
      <c r="G66" s="10" t="s">
        <v>484</v>
      </c>
      <c r="H66" s="22" t="s">
        <v>530</v>
      </c>
      <c r="I66" s="39">
        <v>39667</v>
      </c>
    </row>
    <row r="67" spans="2:9" ht="77.25" thickBot="1">
      <c r="B67" s="14"/>
      <c r="C67" s="14"/>
      <c r="D67" s="14"/>
      <c r="E67" s="14"/>
      <c r="F67" s="14"/>
      <c r="G67" s="9" t="s">
        <v>529</v>
      </c>
      <c r="H67" s="14"/>
      <c r="I67" s="23"/>
    </row>
    <row r="68" spans="2:9" ht="77.25" thickBot="1">
      <c r="B68" s="9" t="s">
        <v>1012</v>
      </c>
      <c r="C68" s="9" t="s">
        <v>531</v>
      </c>
      <c r="D68" s="9" t="s">
        <v>127</v>
      </c>
      <c r="E68" s="9">
        <v>700000</v>
      </c>
      <c r="F68" s="9">
        <v>489999.94</v>
      </c>
      <c r="G68" s="9" t="s">
        <v>484</v>
      </c>
      <c r="H68" s="9" t="s">
        <v>490</v>
      </c>
      <c r="I68" s="26">
        <v>39688</v>
      </c>
    </row>
    <row r="69" spans="2:9" ht="76.5">
      <c r="B69" s="22" t="s">
        <v>1013</v>
      </c>
      <c r="C69" s="22" t="s">
        <v>532</v>
      </c>
      <c r="D69" s="22" t="s">
        <v>533</v>
      </c>
      <c r="E69" s="22">
        <v>2500000</v>
      </c>
      <c r="F69" s="22">
        <v>0</v>
      </c>
      <c r="G69" s="10" t="s">
        <v>484</v>
      </c>
      <c r="H69" s="22" t="s">
        <v>530</v>
      </c>
      <c r="I69" s="39">
        <v>40525</v>
      </c>
    </row>
    <row r="70" spans="2:9" ht="77.25" thickBot="1">
      <c r="B70" s="14"/>
      <c r="C70" s="14"/>
      <c r="D70" s="14"/>
      <c r="E70" s="14"/>
      <c r="F70" s="14"/>
      <c r="G70" s="9" t="s">
        <v>534</v>
      </c>
      <c r="H70" s="14"/>
      <c r="I70" s="23"/>
    </row>
    <row r="71" spans="2:9" ht="76.5">
      <c r="B71" s="22" t="s">
        <v>1014</v>
      </c>
      <c r="C71" s="22" t="s">
        <v>535</v>
      </c>
      <c r="D71" s="22" t="s">
        <v>536</v>
      </c>
      <c r="E71" s="22">
        <v>1200000</v>
      </c>
      <c r="F71" s="22">
        <v>0</v>
      </c>
      <c r="G71" s="10" t="s">
        <v>484</v>
      </c>
      <c r="H71" s="22" t="s">
        <v>538</v>
      </c>
      <c r="I71" s="39">
        <v>39581</v>
      </c>
    </row>
    <row r="72" spans="2:9" ht="77.25" thickBot="1">
      <c r="B72" s="14"/>
      <c r="C72" s="14"/>
      <c r="D72" s="14"/>
      <c r="E72" s="14"/>
      <c r="F72" s="14"/>
      <c r="G72" s="9" t="s">
        <v>537</v>
      </c>
      <c r="H72" s="14"/>
      <c r="I72" s="23"/>
    </row>
    <row r="73" spans="2:9" ht="77.25" thickBot="1">
      <c r="B73" s="9" t="s">
        <v>1015</v>
      </c>
      <c r="C73" s="9" t="s">
        <v>539</v>
      </c>
      <c r="D73" s="9" t="s">
        <v>127</v>
      </c>
      <c r="E73" s="9">
        <v>7130</v>
      </c>
      <c r="F73" s="9">
        <v>0</v>
      </c>
      <c r="G73" s="9" t="s">
        <v>484</v>
      </c>
      <c r="H73" s="9" t="s">
        <v>490</v>
      </c>
      <c r="I73" s="23">
        <v>41262</v>
      </c>
    </row>
    <row r="74" spans="2:9" ht="77.25" thickBot="1">
      <c r="B74" s="9" t="s">
        <v>1016</v>
      </c>
      <c r="C74" s="9" t="s">
        <v>539</v>
      </c>
      <c r="D74" s="9" t="s">
        <v>127</v>
      </c>
      <c r="E74" s="9">
        <v>7130</v>
      </c>
      <c r="F74" s="9">
        <v>0</v>
      </c>
      <c r="G74" s="9" t="s">
        <v>484</v>
      </c>
      <c r="H74" s="9" t="s">
        <v>490</v>
      </c>
      <c r="I74" s="23">
        <v>41262</v>
      </c>
    </row>
    <row r="75" spans="2:9" ht="77.25" thickBot="1">
      <c r="B75" s="9" t="s">
        <v>1017</v>
      </c>
      <c r="C75" s="9" t="s">
        <v>539</v>
      </c>
      <c r="D75" s="9" t="s">
        <v>127</v>
      </c>
      <c r="E75" s="9">
        <v>7130</v>
      </c>
      <c r="F75" s="9">
        <v>0</v>
      </c>
      <c r="G75" s="9" t="s">
        <v>484</v>
      </c>
      <c r="H75" s="9" t="s">
        <v>490</v>
      </c>
      <c r="I75" s="23">
        <v>41262</v>
      </c>
    </row>
    <row r="76" spans="2:9" ht="77.25" thickBot="1">
      <c r="B76" s="9" t="s">
        <v>1018</v>
      </c>
      <c r="C76" s="27" t="s">
        <v>539</v>
      </c>
      <c r="D76" s="9" t="s">
        <v>127</v>
      </c>
      <c r="E76" s="9">
        <v>7130</v>
      </c>
      <c r="F76" s="9">
        <v>0</v>
      </c>
      <c r="G76" s="9" t="s">
        <v>484</v>
      </c>
      <c r="H76" s="9" t="s">
        <v>490</v>
      </c>
      <c r="I76" s="23">
        <v>41262</v>
      </c>
    </row>
    <row r="77" spans="2:9" ht="77.25" thickBot="1">
      <c r="B77" s="9" t="s">
        <v>1019</v>
      </c>
      <c r="C77" s="9" t="s">
        <v>539</v>
      </c>
      <c r="D77" s="9" t="s">
        <v>127</v>
      </c>
      <c r="E77" s="9">
        <v>7130</v>
      </c>
      <c r="F77" s="9">
        <v>0</v>
      </c>
      <c r="G77" s="9" t="s">
        <v>484</v>
      </c>
      <c r="H77" s="9" t="s">
        <v>490</v>
      </c>
      <c r="I77" s="23">
        <v>41262</v>
      </c>
    </row>
    <row r="78" spans="2:9" ht="77.25" thickBot="1">
      <c r="B78" s="9" t="s">
        <v>1020</v>
      </c>
      <c r="C78" s="9" t="s">
        <v>539</v>
      </c>
      <c r="D78" s="9" t="s">
        <v>127</v>
      </c>
      <c r="E78" s="9">
        <v>7130</v>
      </c>
      <c r="F78" s="9">
        <v>0</v>
      </c>
      <c r="G78" s="9" t="s">
        <v>484</v>
      </c>
      <c r="H78" s="9" t="s">
        <v>490</v>
      </c>
      <c r="I78" s="23">
        <v>41262</v>
      </c>
    </row>
    <row r="79" spans="2:9" ht="77.25" thickBot="1">
      <c r="B79" s="9" t="s">
        <v>1021</v>
      </c>
      <c r="C79" s="9" t="s">
        <v>539</v>
      </c>
      <c r="D79" s="9" t="s">
        <v>127</v>
      </c>
      <c r="E79" s="9">
        <v>7130</v>
      </c>
      <c r="F79" s="9">
        <v>0</v>
      </c>
      <c r="G79" s="9" t="s">
        <v>484</v>
      </c>
      <c r="H79" s="9" t="s">
        <v>490</v>
      </c>
      <c r="I79" s="23">
        <v>41262</v>
      </c>
    </row>
    <row r="80" spans="2:9" ht="77.25" thickBot="1">
      <c r="B80" s="9" t="s">
        <v>1022</v>
      </c>
      <c r="C80" s="9" t="s">
        <v>539</v>
      </c>
      <c r="D80" s="9" t="s">
        <v>127</v>
      </c>
      <c r="E80" s="9">
        <v>7130</v>
      </c>
      <c r="F80" s="9">
        <v>0</v>
      </c>
      <c r="G80" s="9" t="s">
        <v>484</v>
      </c>
      <c r="H80" s="9" t="s">
        <v>490</v>
      </c>
      <c r="I80" s="23">
        <v>41262</v>
      </c>
    </row>
    <row r="81" spans="2:9" ht="77.25" thickBot="1">
      <c r="B81" s="9" t="s">
        <v>1023</v>
      </c>
      <c r="C81" s="9" t="s">
        <v>539</v>
      </c>
      <c r="D81" s="9" t="s">
        <v>127</v>
      </c>
      <c r="E81" s="9">
        <v>7130</v>
      </c>
      <c r="F81" s="9">
        <v>0</v>
      </c>
      <c r="G81" s="9" t="s">
        <v>484</v>
      </c>
      <c r="H81" s="9" t="s">
        <v>490</v>
      </c>
      <c r="I81" s="23">
        <v>41262</v>
      </c>
    </row>
    <row r="82" spans="2:9" ht="77.25" thickBot="1">
      <c r="B82" s="9" t="s">
        <v>1024</v>
      </c>
      <c r="C82" s="9" t="s">
        <v>539</v>
      </c>
      <c r="D82" s="9" t="s">
        <v>127</v>
      </c>
      <c r="E82" s="9">
        <v>7130</v>
      </c>
      <c r="F82" s="9">
        <v>0</v>
      </c>
      <c r="G82" s="9" t="s">
        <v>484</v>
      </c>
      <c r="H82" s="9" t="s">
        <v>490</v>
      </c>
      <c r="I82" s="23">
        <v>41262</v>
      </c>
    </row>
    <row r="83" spans="2:9" ht="77.25" thickBot="1">
      <c r="B83" s="9" t="s">
        <v>1025</v>
      </c>
      <c r="C83" s="9" t="s">
        <v>539</v>
      </c>
      <c r="D83" s="9" t="s">
        <v>127</v>
      </c>
      <c r="E83" s="9">
        <v>7130</v>
      </c>
      <c r="F83" s="9">
        <v>0</v>
      </c>
      <c r="G83" s="9" t="s">
        <v>484</v>
      </c>
      <c r="H83" s="9" t="s">
        <v>490</v>
      </c>
      <c r="I83" s="23">
        <v>41262</v>
      </c>
    </row>
    <row r="84" spans="2:9" ht="77.25" thickBot="1">
      <c r="B84" s="9" t="s">
        <v>1026</v>
      </c>
      <c r="C84" s="9" t="s">
        <v>539</v>
      </c>
      <c r="D84" s="9" t="s">
        <v>127</v>
      </c>
      <c r="E84" s="9">
        <v>7130</v>
      </c>
      <c r="F84" s="9">
        <v>0</v>
      </c>
      <c r="G84" s="9" t="s">
        <v>484</v>
      </c>
      <c r="H84" s="9" t="s">
        <v>490</v>
      </c>
      <c r="I84" s="23">
        <v>41262</v>
      </c>
    </row>
    <row r="85" spans="2:9" ht="77.25" thickBot="1">
      <c r="B85" s="9" t="s">
        <v>1027</v>
      </c>
      <c r="C85" s="9" t="s">
        <v>539</v>
      </c>
      <c r="D85" s="9" t="s">
        <v>127</v>
      </c>
      <c r="E85" s="9">
        <v>7130</v>
      </c>
      <c r="F85" s="9">
        <v>0</v>
      </c>
      <c r="G85" s="9" t="s">
        <v>484</v>
      </c>
      <c r="H85" s="9" t="s">
        <v>490</v>
      </c>
      <c r="I85" s="23">
        <v>41262</v>
      </c>
    </row>
    <row r="86" spans="2:9" ht="77.25" thickBot="1">
      <c r="B86" s="9" t="s">
        <v>1028</v>
      </c>
      <c r="C86" s="9" t="s">
        <v>539</v>
      </c>
      <c r="D86" s="9" t="s">
        <v>127</v>
      </c>
      <c r="E86" s="9">
        <v>7130</v>
      </c>
      <c r="F86" s="9">
        <v>0</v>
      </c>
      <c r="G86" s="9" t="s">
        <v>484</v>
      </c>
      <c r="H86" s="9" t="s">
        <v>490</v>
      </c>
      <c r="I86" s="23">
        <v>41262</v>
      </c>
    </row>
    <row r="87" spans="2:9" ht="77.25" thickBot="1">
      <c r="B87" s="9" t="s">
        <v>1029</v>
      </c>
      <c r="C87" s="9" t="s">
        <v>539</v>
      </c>
      <c r="D87" s="9" t="s">
        <v>127</v>
      </c>
      <c r="E87" s="9">
        <v>7130</v>
      </c>
      <c r="F87" s="9">
        <v>0</v>
      </c>
      <c r="G87" s="9" t="s">
        <v>484</v>
      </c>
      <c r="H87" s="9" t="s">
        <v>490</v>
      </c>
      <c r="I87" s="23">
        <v>41262</v>
      </c>
    </row>
    <row r="88" spans="2:9" ht="77.25" thickBot="1">
      <c r="B88" s="9" t="s">
        <v>1030</v>
      </c>
      <c r="C88" s="9" t="s">
        <v>539</v>
      </c>
      <c r="D88" s="9" t="s">
        <v>127</v>
      </c>
      <c r="E88" s="9">
        <v>7130</v>
      </c>
      <c r="F88" s="9">
        <v>0</v>
      </c>
      <c r="G88" s="9" t="s">
        <v>484</v>
      </c>
      <c r="H88" s="9" t="s">
        <v>490</v>
      </c>
      <c r="I88" s="23">
        <v>41262</v>
      </c>
    </row>
    <row r="89" spans="2:9" ht="77.25" thickBot="1">
      <c r="B89" s="9" t="s">
        <v>1031</v>
      </c>
      <c r="C89" s="9" t="s">
        <v>539</v>
      </c>
      <c r="D89" s="9" t="s">
        <v>127</v>
      </c>
      <c r="E89" s="9">
        <v>7130</v>
      </c>
      <c r="F89" s="9">
        <v>0</v>
      </c>
      <c r="G89" s="9" t="s">
        <v>484</v>
      </c>
      <c r="H89" s="9" t="s">
        <v>490</v>
      </c>
      <c r="I89" s="23">
        <v>41262</v>
      </c>
    </row>
    <row r="90" spans="2:9" ht="77.25" thickBot="1">
      <c r="B90" s="9" t="s">
        <v>1032</v>
      </c>
      <c r="C90" s="9" t="s">
        <v>539</v>
      </c>
      <c r="D90" s="9" t="s">
        <v>127</v>
      </c>
      <c r="E90" s="9">
        <v>7130</v>
      </c>
      <c r="F90" s="9">
        <v>0</v>
      </c>
      <c r="G90" s="9" t="s">
        <v>484</v>
      </c>
      <c r="H90" s="9" t="s">
        <v>490</v>
      </c>
      <c r="I90" s="23">
        <v>41262</v>
      </c>
    </row>
    <row r="91" spans="2:9" ht="77.25" thickBot="1">
      <c r="B91" s="9" t="s">
        <v>1033</v>
      </c>
      <c r="C91" s="9" t="s">
        <v>539</v>
      </c>
      <c r="D91" s="9" t="s">
        <v>127</v>
      </c>
      <c r="E91" s="9">
        <v>7130</v>
      </c>
      <c r="F91" s="9">
        <v>0</v>
      </c>
      <c r="G91" s="9" t="s">
        <v>484</v>
      </c>
      <c r="H91" s="9" t="s">
        <v>490</v>
      </c>
      <c r="I91" s="23">
        <v>41262</v>
      </c>
    </row>
    <row r="92" spans="2:9" ht="77.25" thickBot="1">
      <c r="B92" s="9" t="s">
        <v>1034</v>
      </c>
      <c r="C92" s="9" t="s">
        <v>539</v>
      </c>
      <c r="D92" s="9" t="s">
        <v>127</v>
      </c>
      <c r="E92" s="9">
        <v>7130</v>
      </c>
      <c r="F92" s="9">
        <v>0</v>
      </c>
      <c r="G92" s="9" t="s">
        <v>484</v>
      </c>
      <c r="H92" s="9" t="s">
        <v>490</v>
      </c>
      <c r="I92" s="23">
        <v>41262</v>
      </c>
    </row>
    <row r="93" spans="2:9" ht="77.25" thickBot="1">
      <c r="B93" s="9" t="s">
        <v>1035</v>
      </c>
      <c r="C93" s="9" t="s">
        <v>539</v>
      </c>
      <c r="D93" s="9" t="s">
        <v>127</v>
      </c>
      <c r="E93" s="9">
        <v>7130</v>
      </c>
      <c r="F93" s="9">
        <v>0</v>
      </c>
      <c r="G93" s="9" t="s">
        <v>484</v>
      </c>
      <c r="H93" s="9" t="s">
        <v>490</v>
      </c>
      <c r="I93" s="23">
        <v>41262</v>
      </c>
    </row>
    <row r="94" spans="2:9" ht="77.25" thickBot="1">
      <c r="B94" s="9" t="s">
        <v>1036</v>
      </c>
      <c r="C94" s="9" t="s">
        <v>539</v>
      </c>
      <c r="D94" s="9" t="s">
        <v>127</v>
      </c>
      <c r="E94" s="9">
        <v>7130</v>
      </c>
      <c r="F94" s="9">
        <v>0</v>
      </c>
      <c r="G94" s="9" t="s">
        <v>484</v>
      </c>
      <c r="H94" s="9" t="s">
        <v>490</v>
      </c>
      <c r="I94" s="23">
        <v>41262</v>
      </c>
    </row>
    <row r="95" spans="2:9" ht="77.25" thickBot="1">
      <c r="B95" s="9" t="s">
        <v>1037</v>
      </c>
      <c r="C95" s="9" t="s">
        <v>539</v>
      </c>
      <c r="D95" s="9" t="s">
        <v>127</v>
      </c>
      <c r="E95" s="9">
        <v>7130</v>
      </c>
      <c r="F95" s="9">
        <v>0</v>
      </c>
      <c r="G95" s="9" t="s">
        <v>484</v>
      </c>
      <c r="H95" s="9" t="s">
        <v>490</v>
      </c>
      <c r="I95" s="23">
        <v>41262</v>
      </c>
    </row>
    <row r="96" spans="2:9" ht="77.25" thickBot="1">
      <c r="B96" s="9" t="s">
        <v>1038</v>
      </c>
      <c r="C96" s="9" t="s">
        <v>539</v>
      </c>
      <c r="D96" s="9" t="s">
        <v>127</v>
      </c>
      <c r="E96" s="9">
        <v>7130</v>
      </c>
      <c r="F96" s="9">
        <v>0</v>
      </c>
      <c r="G96" s="9" t="s">
        <v>484</v>
      </c>
      <c r="H96" s="9" t="s">
        <v>490</v>
      </c>
      <c r="I96" s="23">
        <v>41262</v>
      </c>
    </row>
    <row r="97" spans="2:9" ht="77.25" thickBot="1">
      <c r="B97" s="9" t="s">
        <v>1039</v>
      </c>
      <c r="C97" s="9" t="s">
        <v>539</v>
      </c>
      <c r="D97" s="9" t="s">
        <v>127</v>
      </c>
      <c r="E97" s="9">
        <v>7130</v>
      </c>
      <c r="F97" s="9">
        <v>0</v>
      </c>
      <c r="G97" s="9" t="s">
        <v>484</v>
      </c>
      <c r="H97" s="9" t="s">
        <v>490</v>
      </c>
      <c r="I97" s="23">
        <v>41262</v>
      </c>
    </row>
    <row r="98" spans="2:9" ht="77.25" thickBot="1">
      <c r="B98" s="9" t="s">
        <v>1040</v>
      </c>
      <c r="C98" s="9" t="s">
        <v>539</v>
      </c>
      <c r="D98" s="9" t="s">
        <v>127</v>
      </c>
      <c r="E98" s="9">
        <v>7130</v>
      </c>
      <c r="F98" s="9">
        <v>0</v>
      </c>
      <c r="G98" s="9" t="s">
        <v>484</v>
      </c>
      <c r="H98" s="9" t="s">
        <v>490</v>
      </c>
      <c r="I98" s="23">
        <v>41262</v>
      </c>
    </row>
    <row r="99" spans="2:9" ht="77.25" thickBot="1">
      <c r="B99" s="9" t="s">
        <v>1041</v>
      </c>
      <c r="C99" s="9" t="s">
        <v>539</v>
      </c>
      <c r="D99" s="9" t="s">
        <v>127</v>
      </c>
      <c r="E99" s="9">
        <v>7130</v>
      </c>
      <c r="F99" s="9">
        <v>0</v>
      </c>
      <c r="G99" s="9" t="s">
        <v>484</v>
      </c>
      <c r="H99" s="9" t="s">
        <v>490</v>
      </c>
      <c r="I99" s="23">
        <v>41262</v>
      </c>
    </row>
    <row r="100" spans="2:9" ht="77.25" thickBot="1">
      <c r="B100" s="9" t="s">
        <v>1042</v>
      </c>
      <c r="C100" s="9" t="s">
        <v>539</v>
      </c>
      <c r="D100" s="9" t="s">
        <v>127</v>
      </c>
      <c r="E100" s="9">
        <v>7130</v>
      </c>
      <c r="F100" s="9">
        <v>0</v>
      </c>
      <c r="G100" s="9" t="s">
        <v>484</v>
      </c>
      <c r="H100" s="9" t="s">
        <v>490</v>
      </c>
      <c r="I100" s="23">
        <v>41262</v>
      </c>
    </row>
    <row r="101" spans="2:9" ht="77.25" thickBot="1">
      <c r="B101" s="9" t="s">
        <v>1043</v>
      </c>
      <c r="C101" s="9" t="s">
        <v>539</v>
      </c>
      <c r="D101" s="9" t="s">
        <v>127</v>
      </c>
      <c r="E101" s="9">
        <v>7130</v>
      </c>
      <c r="F101" s="9">
        <v>0</v>
      </c>
      <c r="G101" s="9" t="s">
        <v>484</v>
      </c>
      <c r="H101" s="9" t="s">
        <v>490</v>
      </c>
      <c r="I101" s="23">
        <v>41262</v>
      </c>
    </row>
    <row r="102" spans="2:9" ht="77.25" thickBot="1">
      <c r="B102" s="9" t="s">
        <v>1044</v>
      </c>
      <c r="C102" s="9" t="s">
        <v>539</v>
      </c>
      <c r="D102" s="9" t="s">
        <v>127</v>
      </c>
      <c r="E102" s="9">
        <v>7130</v>
      </c>
      <c r="F102" s="9">
        <v>0</v>
      </c>
      <c r="G102" s="9" t="s">
        <v>484</v>
      </c>
      <c r="H102" s="9" t="s">
        <v>490</v>
      </c>
      <c r="I102" s="23">
        <v>41262</v>
      </c>
    </row>
    <row r="103" spans="2:9" ht="77.25" thickBot="1">
      <c r="B103" s="9" t="s">
        <v>1045</v>
      </c>
      <c r="C103" s="9" t="s">
        <v>539</v>
      </c>
      <c r="D103" s="9" t="s">
        <v>127</v>
      </c>
      <c r="E103" s="9">
        <v>7130</v>
      </c>
      <c r="F103" s="9">
        <v>0</v>
      </c>
      <c r="G103" s="9" t="s">
        <v>484</v>
      </c>
      <c r="H103" s="9" t="s">
        <v>490</v>
      </c>
      <c r="I103" s="23">
        <v>41262</v>
      </c>
    </row>
    <row r="104" spans="2:9" ht="77.25" thickBot="1">
      <c r="B104" s="9" t="s">
        <v>1046</v>
      </c>
      <c r="C104" s="9" t="s">
        <v>539</v>
      </c>
      <c r="D104" s="9" t="s">
        <v>127</v>
      </c>
      <c r="E104" s="9">
        <v>7130</v>
      </c>
      <c r="F104" s="9">
        <v>0</v>
      </c>
      <c r="G104" s="9" t="s">
        <v>484</v>
      </c>
      <c r="H104" s="9" t="s">
        <v>490</v>
      </c>
      <c r="I104" s="23">
        <v>41262</v>
      </c>
    </row>
    <row r="105" spans="2:9" ht="77.25" thickBot="1">
      <c r="B105" s="9" t="s">
        <v>1047</v>
      </c>
      <c r="C105" s="9" t="s">
        <v>539</v>
      </c>
      <c r="D105" s="9" t="s">
        <v>127</v>
      </c>
      <c r="E105" s="9">
        <v>7130</v>
      </c>
      <c r="F105" s="9">
        <v>0</v>
      </c>
      <c r="G105" s="9" t="s">
        <v>484</v>
      </c>
      <c r="H105" s="9" t="s">
        <v>490</v>
      </c>
      <c r="I105" s="23">
        <v>41262</v>
      </c>
    </row>
    <row r="106" spans="2:9" ht="77.25" thickBot="1">
      <c r="B106" s="9" t="s">
        <v>1048</v>
      </c>
      <c r="C106" s="9" t="s">
        <v>539</v>
      </c>
      <c r="D106" s="9" t="s">
        <v>127</v>
      </c>
      <c r="E106" s="9">
        <v>7130</v>
      </c>
      <c r="F106" s="9">
        <v>0</v>
      </c>
      <c r="G106" s="9" t="s">
        <v>484</v>
      </c>
      <c r="H106" s="9" t="s">
        <v>490</v>
      </c>
      <c r="I106" s="23">
        <v>41262</v>
      </c>
    </row>
    <row r="107" spans="2:9" ht="77.25" thickBot="1">
      <c r="B107" s="9" t="s">
        <v>1049</v>
      </c>
      <c r="C107" s="9" t="s">
        <v>539</v>
      </c>
      <c r="D107" s="9" t="s">
        <v>127</v>
      </c>
      <c r="E107" s="9">
        <v>7130</v>
      </c>
      <c r="F107" s="9">
        <v>0</v>
      </c>
      <c r="G107" s="9" t="s">
        <v>484</v>
      </c>
      <c r="H107" s="9" t="s">
        <v>490</v>
      </c>
      <c r="I107" s="23">
        <v>41262</v>
      </c>
    </row>
    <row r="108" spans="2:9" ht="77.25" thickBot="1">
      <c r="B108" s="9" t="s">
        <v>1050</v>
      </c>
      <c r="C108" s="9" t="s">
        <v>539</v>
      </c>
      <c r="D108" s="9" t="s">
        <v>127</v>
      </c>
      <c r="E108" s="9">
        <v>7130</v>
      </c>
      <c r="F108" s="9">
        <v>0</v>
      </c>
      <c r="G108" s="9" t="s">
        <v>484</v>
      </c>
      <c r="H108" s="9" t="s">
        <v>490</v>
      </c>
      <c r="I108" s="23">
        <v>41262</v>
      </c>
    </row>
    <row r="109" spans="2:9" ht="77.25" thickBot="1">
      <c r="B109" s="9" t="s">
        <v>1051</v>
      </c>
      <c r="C109" s="9" t="s">
        <v>539</v>
      </c>
      <c r="D109" s="9" t="s">
        <v>127</v>
      </c>
      <c r="E109" s="9">
        <v>7130</v>
      </c>
      <c r="F109" s="9">
        <v>0</v>
      </c>
      <c r="G109" s="9" t="s">
        <v>484</v>
      </c>
      <c r="H109" s="9" t="s">
        <v>490</v>
      </c>
      <c r="I109" s="23">
        <v>41262</v>
      </c>
    </row>
    <row r="110" spans="2:9" ht="77.25" thickBot="1">
      <c r="B110" s="9" t="s">
        <v>1052</v>
      </c>
      <c r="C110" s="9" t="s">
        <v>539</v>
      </c>
      <c r="D110" s="9" t="s">
        <v>127</v>
      </c>
      <c r="E110" s="9">
        <v>7130</v>
      </c>
      <c r="F110" s="9">
        <v>0</v>
      </c>
      <c r="G110" s="9" t="s">
        <v>484</v>
      </c>
      <c r="H110" s="9" t="s">
        <v>490</v>
      </c>
      <c r="I110" s="23">
        <v>41262</v>
      </c>
    </row>
    <row r="111" spans="2:9" ht="77.25" thickBot="1">
      <c r="B111" s="9" t="s">
        <v>1053</v>
      </c>
      <c r="C111" s="9" t="s">
        <v>539</v>
      </c>
      <c r="D111" s="9" t="s">
        <v>127</v>
      </c>
      <c r="E111" s="9">
        <v>7130</v>
      </c>
      <c r="F111" s="9">
        <v>0</v>
      </c>
      <c r="G111" s="9" t="s">
        <v>484</v>
      </c>
      <c r="H111" s="9" t="s">
        <v>490</v>
      </c>
      <c r="I111" s="23">
        <v>41262</v>
      </c>
    </row>
    <row r="112" spans="2:9" ht="77.25" thickBot="1">
      <c r="B112" s="9" t="s">
        <v>1054</v>
      </c>
      <c r="C112" s="9" t="s">
        <v>540</v>
      </c>
      <c r="D112" s="9" t="s">
        <v>127</v>
      </c>
      <c r="E112" s="9">
        <v>5900</v>
      </c>
      <c r="F112" s="9">
        <v>0</v>
      </c>
      <c r="G112" s="9" t="s">
        <v>484</v>
      </c>
      <c r="H112" s="9" t="s">
        <v>490</v>
      </c>
      <c r="I112" s="23">
        <v>39857</v>
      </c>
    </row>
    <row r="113" spans="2:9" ht="77.25" thickBot="1">
      <c r="B113" s="9" t="s">
        <v>1055</v>
      </c>
      <c r="C113" s="9" t="s">
        <v>541</v>
      </c>
      <c r="D113" s="9" t="s">
        <v>127</v>
      </c>
      <c r="E113" s="9">
        <v>12600</v>
      </c>
      <c r="F113" s="9">
        <v>0</v>
      </c>
      <c r="G113" s="9" t="s">
        <v>484</v>
      </c>
      <c r="H113" s="9" t="s">
        <v>490</v>
      </c>
      <c r="I113" s="23">
        <v>39794</v>
      </c>
    </row>
    <row r="114" spans="2:9" ht="77.25" thickBot="1">
      <c r="B114" s="9" t="s">
        <v>1056</v>
      </c>
      <c r="C114" s="9" t="s">
        <v>542</v>
      </c>
      <c r="D114" s="9" t="s">
        <v>235</v>
      </c>
      <c r="E114" s="9">
        <v>11210</v>
      </c>
      <c r="F114" s="9">
        <v>0</v>
      </c>
      <c r="G114" s="9" t="s">
        <v>484</v>
      </c>
      <c r="H114" s="9" t="s">
        <v>490</v>
      </c>
      <c r="I114" s="23">
        <v>40140</v>
      </c>
    </row>
    <row r="115" spans="2:9" ht="77.25" thickBot="1">
      <c r="B115" s="9" t="s">
        <v>1057</v>
      </c>
      <c r="C115" s="9" t="s">
        <v>543</v>
      </c>
      <c r="D115" s="9" t="s">
        <v>235</v>
      </c>
      <c r="E115" s="9">
        <v>17940</v>
      </c>
      <c r="F115" s="9">
        <v>0</v>
      </c>
      <c r="G115" s="9" t="s">
        <v>484</v>
      </c>
      <c r="H115" s="9" t="s">
        <v>490</v>
      </c>
      <c r="I115" s="23">
        <v>40140</v>
      </c>
    </row>
    <row r="116" spans="2:9" ht="77.25" thickBot="1">
      <c r="B116" s="9" t="s">
        <v>1058</v>
      </c>
      <c r="C116" s="9" t="s">
        <v>544</v>
      </c>
      <c r="D116" s="9" t="s">
        <v>358</v>
      </c>
      <c r="E116" s="9">
        <v>89750</v>
      </c>
      <c r="F116" s="9">
        <v>0</v>
      </c>
      <c r="G116" s="9" t="s">
        <v>484</v>
      </c>
      <c r="H116" s="9" t="s">
        <v>490</v>
      </c>
      <c r="I116" s="23">
        <v>40490</v>
      </c>
    </row>
    <row r="117" spans="2:9" ht="77.25" thickBot="1">
      <c r="B117" s="9" t="s">
        <v>1059</v>
      </c>
      <c r="C117" s="9" t="s">
        <v>544</v>
      </c>
      <c r="D117" s="9" t="s">
        <v>180</v>
      </c>
      <c r="E117" s="9">
        <v>89750</v>
      </c>
      <c r="F117" s="9">
        <v>0</v>
      </c>
      <c r="G117" s="9" t="s">
        <v>484</v>
      </c>
      <c r="H117" s="9" t="s">
        <v>490</v>
      </c>
      <c r="I117" s="23">
        <v>40490</v>
      </c>
    </row>
    <row r="118" spans="2:9" ht="77.25" thickBot="1">
      <c r="B118" s="9" t="s">
        <v>1060</v>
      </c>
      <c r="C118" s="9" t="s">
        <v>544</v>
      </c>
      <c r="D118" s="9" t="s">
        <v>545</v>
      </c>
      <c r="E118" s="9">
        <v>89750</v>
      </c>
      <c r="F118" s="9">
        <v>0</v>
      </c>
      <c r="G118" s="9" t="s">
        <v>484</v>
      </c>
      <c r="H118" s="9" t="s">
        <v>490</v>
      </c>
      <c r="I118" s="23">
        <v>40490</v>
      </c>
    </row>
    <row r="119" spans="2:9" ht="77.25" thickBot="1">
      <c r="B119" s="9" t="s">
        <v>1061</v>
      </c>
      <c r="C119" s="9" t="s">
        <v>544</v>
      </c>
      <c r="D119" s="9" t="s">
        <v>546</v>
      </c>
      <c r="E119" s="9">
        <v>89750</v>
      </c>
      <c r="F119" s="9">
        <v>0</v>
      </c>
      <c r="G119" s="9" t="s">
        <v>484</v>
      </c>
      <c r="H119" s="9" t="s">
        <v>490</v>
      </c>
      <c r="I119" s="23">
        <v>40490</v>
      </c>
    </row>
    <row r="120" spans="2:9" ht="77.25" thickBot="1">
      <c r="B120" s="9" t="s">
        <v>1062</v>
      </c>
      <c r="C120" s="9" t="s">
        <v>544</v>
      </c>
      <c r="D120" s="9" t="s">
        <v>547</v>
      </c>
      <c r="E120" s="9">
        <v>99900</v>
      </c>
      <c r="F120" s="9">
        <v>0</v>
      </c>
      <c r="G120" s="9" t="s">
        <v>484</v>
      </c>
      <c r="H120" s="9" t="s">
        <v>490</v>
      </c>
      <c r="I120" s="23">
        <v>41109</v>
      </c>
    </row>
    <row r="121" spans="2:9" ht="77.25" thickBot="1">
      <c r="B121" s="9" t="s">
        <v>1063</v>
      </c>
      <c r="C121" s="9" t="s">
        <v>544</v>
      </c>
      <c r="D121" s="9" t="s">
        <v>310</v>
      </c>
      <c r="E121" s="9">
        <v>99968.03</v>
      </c>
      <c r="F121" s="9">
        <v>0</v>
      </c>
      <c r="G121" s="9" t="s">
        <v>484</v>
      </c>
      <c r="H121" s="9" t="s">
        <v>490</v>
      </c>
      <c r="I121" s="23">
        <v>40668</v>
      </c>
    </row>
    <row r="122" spans="2:9" ht="77.25" thickBot="1">
      <c r="B122" s="9" t="s">
        <v>1064</v>
      </c>
      <c r="C122" s="9" t="s">
        <v>548</v>
      </c>
      <c r="D122" s="9" t="s">
        <v>127</v>
      </c>
      <c r="E122" s="9">
        <v>87252.24</v>
      </c>
      <c r="F122" s="9">
        <v>0</v>
      </c>
      <c r="G122" s="9" t="s">
        <v>484</v>
      </c>
      <c r="H122" s="9" t="s">
        <v>490</v>
      </c>
      <c r="I122" s="23">
        <v>40753</v>
      </c>
    </row>
    <row r="123" spans="2:9" ht="77.25" thickBot="1">
      <c r="B123" s="9" t="s">
        <v>1065</v>
      </c>
      <c r="C123" s="9" t="s">
        <v>549</v>
      </c>
      <c r="D123" s="9" t="s">
        <v>127</v>
      </c>
      <c r="E123" s="9">
        <v>12747</v>
      </c>
      <c r="F123" s="9">
        <v>0</v>
      </c>
      <c r="G123" s="9" t="s">
        <v>484</v>
      </c>
      <c r="H123" s="9" t="s">
        <v>490</v>
      </c>
      <c r="I123" s="23">
        <v>40753</v>
      </c>
    </row>
    <row r="124" spans="2:9" ht="77.25" thickBot="1">
      <c r="B124" s="9" t="s">
        <v>1066</v>
      </c>
      <c r="C124" s="9" t="s">
        <v>550</v>
      </c>
      <c r="D124" s="9" t="s">
        <v>127</v>
      </c>
      <c r="E124" s="9">
        <v>63100</v>
      </c>
      <c r="F124" s="9">
        <v>0</v>
      </c>
      <c r="G124" s="9" t="s">
        <v>484</v>
      </c>
      <c r="H124" s="9" t="s">
        <v>490</v>
      </c>
      <c r="I124" s="23">
        <v>40884</v>
      </c>
    </row>
    <row r="125" spans="2:9" ht="77.25" thickBot="1">
      <c r="B125" s="9" t="s">
        <v>1067</v>
      </c>
      <c r="C125" s="9" t="s">
        <v>551</v>
      </c>
      <c r="D125" s="9" t="s">
        <v>552</v>
      </c>
      <c r="E125" s="9">
        <v>3500</v>
      </c>
      <c r="F125" s="9">
        <v>0</v>
      </c>
      <c r="G125" s="9" t="s">
        <v>484</v>
      </c>
      <c r="H125" s="9" t="s">
        <v>490</v>
      </c>
      <c r="I125" s="23">
        <v>39794</v>
      </c>
    </row>
    <row r="126" spans="2:9" ht="77.25" thickBot="1">
      <c r="B126" s="9" t="s">
        <v>1068</v>
      </c>
      <c r="C126" s="9" t="s">
        <v>551</v>
      </c>
      <c r="D126" s="9" t="s">
        <v>552</v>
      </c>
      <c r="E126" s="9">
        <v>3500</v>
      </c>
      <c r="F126" s="9">
        <v>0</v>
      </c>
      <c r="G126" s="9" t="s">
        <v>484</v>
      </c>
      <c r="H126" s="9" t="s">
        <v>490</v>
      </c>
      <c r="I126" s="23">
        <v>39794</v>
      </c>
    </row>
    <row r="127" spans="2:9" ht="77.25" thickBot="1">
      <c r="B127" s="9" t="s">
        <v>553</v>
      </c>
      <c r="C127" s="9" t="s">
        <v>551</v>
      </c>
      <c r="D127" s="9" t="s">
        <v>552</v>
      </c>
      <c r="E127" s="9">
        <v>3500</v>
      </c>
      <c r="F127" s="9">
        <v>0</v>
      </c>
      <c r="G127" s="9" t="s">
        <v>484</v>
      </c>
      <c r="H127" s="9" t="s">
        <v>490</v>
      </c>
      <c r="I127" s="23">
        <v>39794</v>
      </c>
    </row>
    <row r="128" spans="2:9" ht="77.25" thickBot="1">
      <c r="B128" s="9" t="s">
        <v>554</v>
      </c>
      <c r="C128" s="9" t="s">
        <v>551</v>
      </c>
      <c r="D128" s="9" t="s">
        <v>552</v>
      </c>
      <c r="E128" s="9">
        <v>3500</v>
      </c>
      <c r="F128" s="9">
        <v>0</v>
      </c>
      <c r="G128" s="9" t="s">
        <v>484</v>
      </c>
      <c r="H128" s="9" t="s">
        <v>490</v>
      </c>
      <c r="I128" s="23">
        <v>39794</v>
      </c>
    </row>
    <row r="129" spans="2:9" ht="77.25" thickBot="1">
      <c r="B129" s="9" t="s">
        <v>555</v>
      </c>
      <c r="C129" s="9" t="s">
        <v>551</v>
      </c>
      <c r="D129" s="9" t="s">
        <v>552</v>
      </c>
      <c r="E129" s="9">
        <v>3500</v>
      </c>
      <c r="F129" s="9">
        <v>0</v>
      </c>
      <c r="G129" s="9" t="s">
        <v>484</v>
      </c>
      <c r="H129" s="9" t="s">
        <v>490</v>
      </c>
      <c r="I129" s="23">
        <v>39794</v>
      </c>
    </row>
    <row r="130" spans="2:9" ht="77.25" thickBot="1">
      <c r="B130" s="9" t="s">
        <v>556</v>
      </c>
      <c r="C130" s="9" t="s">
        <v>551</v>
      </c>
      <c r="D130" s="9" t="s">
        <v>552</v>
      </c>
      <c r="E130" s="9">
        <v>3500</v>
      </c>
      <c r="F130" s="9">
        <v>0</v>
      </c>
      <c r="G130" s="9" t="s">
        <v>484</v>
      </c>
      <c r="H130" s="9" t="s">
        <v>490</v>
      </c>
      <c r="I130" s="23">
        <v>39794</v>
      </c>
    </row>
    <row r="131" spans="2:9" ht="77.25" thickBot="1">
      <c r="B131" s="9" t="s">
        <v>557</v>
      </c>
      <c r="C131" s="9" t="s">
        <v>551</v>
      </c>
      <c r="D131" s="9" t="s">
        <v>552</v>
      </c>
      <c r="E131" s="9">
        <v>3500</v>
      </c>
      <c r="F131" s="9">
        <v>0</v>
      </c>
      <c r="G131" s="9" t="s">
        <v>484</v>
      </c>
      <c r="H131" s="9" t="s">
        <v>490</v>
      </c>
      <c r="I131" s="23">
        <v>39794</v>
      </c>
    </row>
    <row r="132" spans="2:9" ht="77.25" thickBot="1">
      <c r="B132" s="9" t="s">
        <v>558</v>
      </c>
      <c r="C132" s="9" t="s">
        <v>551</v>
      </c>
      <c r="D132" s="9" t="s">
        <v>552</v>
      </c>
      <c r="E132" s="9">
        <v>3500</v>
      </c>
      <c r="F132" s="9">
        <v>0</v>
      </c>
      <c r="G132" s="9" t="s">
        <v>484</v>
      </c>
      <c r="H132" s="9" t="s">
        <v>490</v>
      </c>
      <c r="I132" s="23">
        <v>39794</v>
      </c>
    </row>
    <row r="133" spans="2:9" ht="77.25" thickBot="1">
      <c r="B133" s="9" t="s">
        <v>559</v>
      </c>
      <c r="C133" s="9" t="s">
        <v>551</v>
      </c>
      <c r="D133" s="9" t="s">
        <v>552</v>
      </c>
      <c r="E133" s="9">
        <v>3500</v>
      </c>
      <c r="F133" s="9">
        <v>0</v>
      </c>
      <c r="G133" s="9" t="s">
        <v>484</v>
      </c>
      <c r="H133" s="9" t="s">
        <v>490</v>
      </c>
      <c r="I133" s="23">
        <v>39794</v>
      </c>
    </row>
    <row r="134" spans="2:9" ht="77.25" thickBot="1">
      <c r="B134" s="9" t="s">
        <v>560</v>
      </c>
      <c r="C134" s="9" t="s">
        <v>551</v>
      </c>
      <c r="D134" s="9" t="s">
        <v>552</v>
      </c>
      <c r="E134" s="9">
        <v>3500</v>
      </c>
      <c r="F134" s="9">
        <v>0</v>
      </c>
      <c r="G134" s="9" t="s">
        <v>484</v>
      </c>
      <c r="H134" s="9" t="s">
        <v>490</v>
      </c>
      <c r="I134" s="23">
        <v>39794</v>
      </c>
    </row>
    <row r="135" spans="2:9" ht="77.25" thickBot="1">
      <c r="B135" s="9" t="s">
        <v>561</v>
      </c>
      <c r="C135" s="9" t="s">
        <v>551</v>
      </c>
      <c r="D135" s="9" t="s">
        <v>552</v>
      </c>
      <c r="E135" s="9">
        <v>3500</v>
      </c>
      <c r="F135" s="9">
        <v>0</v>
      </c>
      <c r="G135" s="9" t="s">
        <v>484</v>
      </c>
      <c r="H135" s="9" t="s">
        <v>490</v>
      </c>
      <c r="I135" s="23">
        <v>39794</v>
      </c>
    </row>
    <row r="136" spans="2:9" ht="77.25" thickBot="1">
      <c r="B136" s="9" t="s">
        <v>562</v>
      </c>
      <c r="C136" s="9" t="s">
        <v>551</v>
      </c>
      <c r="D136" s="9" t="s">
        <v>552</v>
      </c>
      <c r="E136" s="9">
        <v>3500</v>
      </c>
      <c r="F136" s="9">
        <v>0</v>
      </c>
      <c r="G136" s="9" t="s">
        <v>484</v>
      </c>
      <c r="H136" s="9" t="s">
        <v>490</v>
      </c>
      <c r="I136" s="23">
        <v>39794</v>
      </c>
    </row>
    <row r="137" spans="2:9" ht="77.25" thickBot="1">
      <c r="B137" s="9" t="s">
        <v>563</v>
      </c>
      <c r="C137" s="9" t="s">
        <v>564</v>
      </c>
      <c r="D137" s="9" t="s">
        <v>552</v>
      </c>
      <c r="E137" s="9">
        <v>5760</v>
      </c>
      <c r="F137" s="9">
        <v>0</v>
      </c>
      <c r="G137" s="9" t="s">
        <v>484</v>
      </c>
      <c r="H137" s="9" t="s">
        <v>490</v>
      </c>
      <c r="I137" s="23">
        <v>39794</v>
      </c>
    </row>
    <row r="138" spans="2:9" ht="77.25" thickBot="1">
      <c r="B138" s="9" t="s">
        <v>565</v>
      </c>
      <c r="C138" s="9" t="s">
        <v>564</v>
      </c>
      <c r="D138" s="9" t="s">
        <v>552</v>
      </c>
      <c r="E138" s="9">
        <v>5760</v>
      </c>
      <c r="F138" s="9">
        <v>0</v>
      </c>
      <c r="G138" s="9" t="s">
        <v>484</v>
      </c>
      <c r="H138" s="9" t="s">
        <v>490</v>
      </c>
      <c r="I138" s="23">
        <v>39794</v>
      </c>
    </row>
    <row r="139" spans="2:9" ht="77.25" thickBot="1">
      <c r="B139" s="9" t="s">
        <v>566</v>
      </c>
      <c r="C139" s="9" t="s">
        <v>564</v>
      </c>
      <c r="D139" s="9" t="s">
        <v>552</v>
      </c>
      <c r="E139" s="9">
        <v>5760</v>
      </c>
      <c r="F139" s="9">
        <v>0</v>
      </c>
      <c r="G139" s="9" t="s">
        <v>484</v>
      </c>
      <c r="H139" s="9" t="s">
        <v>490</v>
      </c>
      <c r="I139" s="23">
        <v>39794</v>
      </c>
    </row>
    <row r="140" spans="2:9" ht="77.25" thickBot="1">
      <c r="B140" s="9" t="s">
        <v>567</v>
      </c>
      <c r="C140" s="9" t="s">
        <v>564</v>
      </c>
      <c r="D140" s="9" t="s">
        <v>552</v>
      </c>
      <c r="E140" s="9">
        <v>5760</v>
      </c>
      <c r="F140" s="9">
        <v>0</v>
      </c>
      <c r="G140" s="9" t="s">
        <v>484</v>
      </c>
      <c r="H140" s="9" t="s">
        <v>490</v>
      </c>
      <c r="I140" s="23">
        <v>39794</v>
      </c>
    </row>
    <row r="141" spans="2:9" ht="77.25" thickBot="1">
      <c r="B141" s="9" t="s">
        <v>568</v>
      </c>
      <c r="C141" s="9" t="s">
        <v>564</v>
      </c>
      <c r="D141" s="9" t="s">
        <v>552</v>
      </c>
      <c r="E141" s="9">
        <v>5760</v>
      </c>
      <c r="F141" s="9">
        <v>0</v>
      </c>
      <c r="G141" s="9" t="s">
        <v>484</v>
      </c>
      <c r="H141" s="9" t="s">
        <v>490</v>
      </c>
      <c r="I141" s="23">
        <v>39794</v>
      </c>
    </row>
    <row r="142" spans="2:9" ht="77.25" thickBot="1">
      <c r="B142" s="9" t="s">
        <v>569</v>
      </c>
      <c r="C142" s="9" t="s">
        <v>564</v>
      </c>
      <c r="D142" s="9" t="s">
        <v>552</v>
      </c>
      <c r="E142" s="9">
        <v>5760</v>
      </c>
      <c r="F142" s="9">
        <v>0</v>
      </c>
      <c r="G142" s="9" t="s">
        <v>484</v>
      </c>
      <c r="H142" s="9" t="s">
        <v>490</v>
      </c>
      <c r="I142" s="23">
        <v>39794</v>
      </c>
    </row>
    <row r="143" spans="2:9" ht="77.25" thickBot="1">
      <c r="B143" s="9" t="s">
        <v>570</v>
      </c>
      <c r="C143" s="9" t="s">
        <v>564</v>
      </c>
      <c r="D143" s="9" t="s">
        <v>552</v>
      </c>
      <c r="E143" s="9">
        <v>4670</v>
      </c>
      <c r="F143" s="9">
        <v>0</v>
      </c>
      <c r="G143" s="9" t="s">
        <v>484</v>
      </c>
      <c r="H143" s="9" t="s">
        <v>490</v>
      </c>
      <c r="I143" s="23">
        <v>39794</v>
      </c>
    </row>
    <row r="144" spans="2:9" ht="77.25" thickBot="1">
      <c r="B144" s="9" t="s">
        <v>571</v>
      </c>
      <c r="C144" s="9" t="s">
        <v>564</v>
      </c>
      <c r="D144" s="9" t="s">
        <v>552</v>
      </c>
      <c r="E144" s="9">
        <v>5760</v>
      </c>
      <c r="F144" s="9">
        <v>0</v>
      </c>
      <c r="G144" s="9" t="s">
        <v>484</v>
      </c>
      <c r="H144" s="9" t="s">
        <v>490</v>
      </c>
      <c r="I144" s="23">
        <v>39794</v>
      </c>
    </row>
    <row r="145" spans="2:9" ht="77.25" thickBot="1">
      <c r="B145" s="9" t="s">
        <v>572</v>
      </c>
      <c r="C145" s="9" t="s">
        <v>564</v>
      </c>
      <c r="D145" s="9" t="s">
        <v>552</v>
      </c>
      <c r="E145" s="9">
        <v>5760</v>
      </c>
      <c r="F145" s="9">
        <v>0</v>
      </c>
      <c r="G145" s="9" t="s">
        <v>484</v>
      </c>
      <c r="H145" s="9" t="s">
        <v>490</v>
      </c>
      <c r="I145" s="23">
        <v>39794</v>
      </c>
    </row>
    <row r="146" spans="2:9" ht="77.25" thickBot="1">
      <c r="B146" s="9" t="s">
        <v>573</v>
      </c>
      <c r="C146" s="9" t="s">
        <v>564</v>
      </c>
      <c r="D146" s="9" t="s">
        <v>552</v>
      </c>
      <c r="E146" s="9">
        <v>5760</v>
      </c>
      <c r="F146" s="9">
        <v>0</v>
      </c>
      <c r="G146" s="9" t="s">
        <v>484</v>
      </c>
      <c r="H146" s="9" t="s">
        <v>490</v>
      </c>
      <c r="I146" s="23">
        <v>39794</v>
      </c>
    </row>
    <row r="147" spans="2:9" ht="77.25" thickBot="1">
      <c r="B147" s="9" t="s">
        <v>574</v>
      </c>
      <c r="C147" s="9" t="s">
        <v>564</v>
      </c>
      <c r="D147" s="9" t="s">
        <v>552</v>
      </c>
      <c r="E147" s="9">
        <v>4670</v>
      </c>
      <c r="F147" s="9">
        <v>0</v>
      </c>
      <c r="G147" s="9" t="s">
        <v>484</v>
      </c>
      <c r="H147" s="9" t="s">
        <v>490</v>
      </c>
      <c r="I147" s="23">
        <v>39794</v>
      </c>
    </row>
    <row r="148" spans="2:9" ht="77.25" thickBot="1">
      <c r="B148" s="9" t="s">
        <v>575</v>
      </c>
      <c r="C148" s="9" t="s">
        <v>564</v>
      </c>
      <c r="D148" s="9" t="s">
        <v>552</v>
      </c>
      <c r="E148" s="9">
        <v>5760</v>
      </c>
      <c r="F148" s="9">
        <v>0</v>
      </c>
      <c r="G148" s="9" t="s">
        <v>484</v>
      </c>
      <c r="H148" s="9" t="s">
        <v>490</v>
      </c>
      <c r="I148" s="23">
        <v>39794</v>
      </c>
    </row>
    <row r="149" spans="2:9" ht="77.25" thickBot="1">
      <c r="B149" s="9" t="s">
        <v>576</v>
      </c>
      <c r="C149" s="9" t="s">
        <v>564</v>
      </c>
      <c r="D149" s="9" t="s">
        <v>552</v>
      </c>
      <c r="E149" s="9">
        <v>5760</v>
      </c>
      <c r="F149" s="9">
        <v>0</v>
      </c>
      <c r="G149" s="9" t="s">
        <v>484</v>
      </c>
      <c r="H149" s="9" t="s">
        <v>490</v>
      </c>
      <c r="I149" s="23">
        <v>39794</v>
      </c>
    </row>
    <row r="150" spans="2:9" ht="77.25" thickBot="1">
      <c r="B150" s="9" t="s">
        <v>577</v>
      </c>
      <c r="C150" s="9" t="s">
        <v>564</v>
      </c>
      <c r="D150" s="9" t="s">
        <v>552</v>
      </c>
      <c r="E150" s="9">
        <v>5760</v>
      </c>
      <c r="F150" s="9">
        <v>0</v>
      </c>
      <c r="G150" s="9" t="s">
        <v>484</v>
      </c>
      <c r="H150" s="9" t="s">
        <v>490</v>
      </c>
      <c r="I150" s="23">
        <v>39794</v>
      </c>
    </row>
    <row r="151" spans="2:9" ht="77.25" thickBot="1">
      <c r="B151" s="9" t="s">
        <v>578</v>
      </c>
      <c r="C151" s="9" t="s">
        <v>564</v>
      </c>
      <c r="D151" s="9" t="s">
        <v>552</v>
      </c>
      <c r="E151" s="9">
        <v>5760</v>
      </c>
      <c r="F151" s="9">
        <v>0</v>
      </c>
      <c r="G151" s="9" t="s">
        <v>484</v>
      </c>
      <c r="H151" s="9" t="s">
        <v>490</v>
      </c>
      <c r="I151" s="23">
        <v>39794</v>
      </c>
    </row>
    <row r="152" spans="2:9" ht="77.25" thickBot="1">
      <c r="B152" s="9" t="s">
        <v>579</v>
      </c>
      <c r="C152" s="9" t="s">
        <v>564</v>
      </c>
      <c r="D152" s="9" t="s">
        <v>552</v>
      </c>
      <c r="E152" s="9">
        <v>5760</v>
      </c>
      <c r="F152" s="9">
        <v>0</v>
      </c>
      <c r="G152" s="9" t="s">
        <v>484</v>
      </c>
      <c r="H152" s="9" t="s">
        <v>490</v>
      </c>
      <c r="I152" s="23">
        <v>39794</v>
      </c>
    </row>
    <row r="153" spans="2:9" ht="77.25" thickBot="1">
      <c r="B153" s="9" t="s">
        <v>580</v>
      </c>
      <c r="C153" s="9" t="s">
        <v>581</v>
      </c>
      <c r="D153" s="9" t="s">
        <v>552</v>
      </c>
      <c r="E153" s="9">
        <v>5320</v>
      </c>
      <c r="F153" s="9">
        <v>0</v>
      </c>
      <c r="G153" s="9" t="s">
        <v>484</v>
      </c>
      <c r="H153" s="9" t="s">
        <v>490</v>
      </c>
      <c r="I153" s="23">
        <v>39794</v>
      </c>
    </row>
    <row r="154" spans="2:9" ht="77.25" thickBot="1">
      <c r="B154" s="9" t="s">
        <v>582</v>
      </c>
      <c r="C154" s="9" t="s">
        <v>581</v>
      </c>
      <c r="D154" s="9" t="s">
        <v>552</v>
      </c>
      <c r="E154" s="9">
        <v>5320</v>
      </c>
      <c r="F154" s="9">
        <v>0</v>
      </c>
      <c r="G154" s="9" t="s">
        <v>484</v>
      </c>
      <c r="H154" s="9" t="s">
        <v>490</v>
      </c>
      <c r="I154" s="23">
        <v>39794</v>
      </c>
    </row>
    <row r="155" spans="2:9" ht="77.25" thickBot="1">
      <c r="B155" s="9" t="s">
        <v>583</v>
      </c>
      <c r="C155" s="9" t="s">
        <v>581</v>
      </c>
      <c r="D155" s="9" t="s">
        <v>552</v>
      </c>
      <c r="E155" s="9">
        <v>5320</v>
      </c>
      <c r="F155" s="9">
        <v>0</v>
      </c>
      <c r="G155" s="9" t="s">
        <v>484</v>
      </c>
      <c r="H155" s="9" t="s">
        <v>490</v>
      </c>
      <c r="I155" s="23">
        <v>39794</v>
      </c>
    </row>
    <row r="156" spans="2:9" ht="77.25" thickBot="1">
      <c r="B156" s="9" t="s">
        <v>584</v>
      </c>
      <c r="C156" s="9" t="s">
        <v>581</v>
      </c>
      <c r="D156" s="9" t="s">
        <v>552</v>
      </c>
      <c r="E156" s="9">
        <v>5320</v>
      </c>
      <c r="F156" s="9">
        <v>0</v>
      </c>
      <c r="G156" s="9" t="s">
        <v>484</v>
      </c>
      <c r="H156" s="9" t="s">
        <v>490</v>
      </c>
      <c r="I156" s="23">
        <v>39794</v>
      </c>
    </row>
    <row r="157" spans="2:9" ht="77.25" thickBot="1">
      <c r="B157" s="9" t="s">
        <v>585</v>
      </c>
      <c r="C157" s="9" t="s">
        <v>581</v>
      </c>
      <c r="D157" s="9" t="s">
        <v>552</v>
      </c>
      <c r="E157" s="9">
        <v>5320</v>
      </c>
      <c r="F157" s="9">
        <v>0</v>
      </c>
      <c r="G157" s="9" t="s">
        <v>484</v>
      </c>
      <c r="H157" s="9" t="s">
        <v>490</v>
      </c>
      <c r="I157" s="23">
        <v>39794</v>
      </c>
    </row>
    <row r="158" spans="2:9" ht="77.25" thickBot="1">
      <c r="B158" s="9" t="s">
        <v>586</v>
      </c>
      <c r="C158" s="9" t="s">
        <v>587</v>
      </c>
      <c r="D158" s="9" t="s">
        <v>552</v>
      </c>
      <c r="E158" s="9">
        <v>3000</v>
      </c>
      <c r="F158" s="9">
        <v>0</v>
      </c>
      <c r="G158" s="9" t="s">
        <v>484</v>
      </c>
      <c r="H158" s="9" t="s">
        <v>490</v>
      </c>
      <c r="I158" s="23">
        <v>39806</v>
      </c>
    </row>
    <row r="159" spans="2:9" ht="77.25" thickBot="1">
      <c r="B159" s="9" t="s">
        <v>588</v>
      </c>
      <c r="C159" s="9" t="s">
        <v>587</v>
      </c>
      <c r="D159" s="9" t="s">
        <v>552</v>
      </c>
      <c r="E159" s="9">
        <v>3000</v>
      </c>
      <c r="F159" s="9">
        <v>0</v>
      </c>
      <c r="G159" s="9" t="s">
        <v>484</v>
      </c>
      <c r="H159" s="9" t="s">
        <v>490</v>
      </c>
      <c r="I159" s="23">
        <v>39806</v>
      </c>
    </row>
    <row r="160" spans="2:9" ht="77.25" thickBot="1">
      <c r="B160" s="9" t="s">
        <v>589</v>
      </c>
      <c r="C160" s="9" t="s">
        <v>587</v>
      </c>
      <c r="D160" s="9" t="s">
        <v>552</v>
      </c>
      <c r="E160" s="9">
        <v>3000</v>
      </c>
      <c r="F160" s="9">
        <v>0</v>
      </c>
      <c r="G160" s="9" t="s">
        <v>484</v>
      </c>
      <c r="H160" s="9" t="s">
        <v>490</v>
      </c>
      <c r="I160" s="23">
        <v>39806</v>
      </c>
    </row>
    <row r="161" spans="2:9" ht="77.25" thickBot="1">
      <c r="B161" s="9" t="s">
        <v>590</v>
      </c>
      <c r="C161" s="9" t="s">
        <v>591</v>
      </c>
      <c r="D161" s="9" t="s">
        <v>552</v>
      </c>
      <c r="E161" s="9">
        <v>5240</v>
      </c>
      <c r="F161" s="9">
        <v>0</v>
      </c>
      <c r="G161" s="9" t="s">
        <v>484</v>
      </c>
      <c r="H161" s="9" t="s">
        <v>490</v>
      </c>
      <c r="I161" s="23">
        <v>39794</v>
      </c>
    </row>
    <row r="162" spans="2:9" ht="77.25" thickBot="1">
      <c r="B162" s="9" t="s">
        <v>592</v>
      </c>
      <c r="C162" s="9" t="s">
        <v>591</v>
      </c>
      <c r="D162" s="9" t="s">
        <v>552</v>
      </c>
      <c r="E162" s="9">
        <v>5240</v>
      </c>
      <c r="F162" s="9">
        <v>0</v>
      </c>
      <c r="G162" s="9" t="s">
        <v>484</v>
      </c>
      <c r="H162" s="9" t="s">
        <v>490</v>
      </c>
      <c r="I162" s="23">
        <v>39794</v>
      </c>
    </row>
    <row r="163" spans="2:9" ht="77.25" thickBot="1">
      <c r="B163" s="9" t="s">
        <v>593</v>
      </c>
      <c r="C163" s="9" t="s">
        <v>591</v>
      </c>
      <c r="D163" s="9" t="s">
        <v>552</v>
      </c>
      <c r="E163" s="9">
        <v>5240</v>
      </c>
      <c r="F163" s="9">
        <v>0</v>
      </c>
      <c r="G163" s="9" t="s">
        <v>484</v>
      </c>
      <c r="H163" s="9" t="s">
        <v>490</v>
      </c>
      <c r="I163" s="23">
        <v>39794</v>
      </c>
    </row>
    <row r="164" spans="2:9" ht="77.25" thickBot="1">
      <c r="B164" s="9" t="s">
        <v>594</v>
      </c>
      <c r="C164" s="9" t="s">
        <v>591</v>
      </c>
      <c r="D164" s="9" t="s">
        <v>552</v>
      </c>
      <c r="E164" s="9">
        <v>5240</v>
      </c>
      <c r="F164" s="9">
        <v>0</v>
      </c>
      <c r="G164" s="9" t="s">
        <v>484</v>
      </c>
      <c r="H164" s="9" t="s">
        <v>490</v>
      </c>
      <c r="I164" s="23">
        <v>39794</v>
      </c>
    </row>
    <row r="165" spans="2:9" ht="77.25" thickBot="1">
      <c r="B165" s="9" t="s">
        <v>595</v>
      </c>
      <c r="C165" s="9" t="s">
        <v>591</v>
      </c>
      <c r="D165" s="9" t="s">
        <v>552</v>
      </c>
      <c r="E165" s="9">
        <v>5240</v>
      </c>
      <c r="F165" s="9">
        <v>0</v>
      </c>
      <c r="G165" s="9" t="s">
        <v>484</v>
      </c>
      <c r="H165" s="9" t="s">
        <v>490</v>
      </c>
      <c r="I165" s="23">
        <v>39794</v>
      </c>
    </row>
    <row r="166" spans="2:9" ht="77.25" thickBot="1">
      <c r="B166" s="9" t="s">
        <v>596</v>
      </c>
      <c r="C166" s="9" t="s">
        <v>591</v>
      </c>
      <c r="D166" s="9" t="s">
        <v>552</v>
      </c>
      <c r="E166" s="9">
        <v>5240</v>
      </c>
      <c r="F166" s="9">
        <v>0</v>
      </c>
      <c r="G166" s="9" t="s">
        <v>484</v>
      </c>
      <c r="H166" s="9" t="s">
        <v>490</v>
      </c>
      <c r="I166" s="23">
        <v>39794</v>
      </c>
    </row>
    <row r="167" spans="2:9" ht="77.25" thickBot="1">
      <c r="B167" s="9" t="s">
        <v>597</v>
      </c>
      <c r="C167" s="9" t="s">
        <v>591</v>
      </c>
      <c r="D167" s="9" t="s">
        <v>552</v>
      </c>
      <c r="E167" s="9">
        <v>7890</v>
      </c>
      <c r="F167" s="9">
        <v>0</v>
      </c>
      <c r="G167" s="9" t="s">
        <v>484</v>
      </c>
      <c r="H167" s="9" t="s">
        <v>490</v>
      </c>
      <c r="I167" s="23">
        <v>39794</v>
      </c>
    </row>
    <row r="168" spans="2:9" ht="77.25" thickBot="1">
      <c r="B168" s="9" t="s">
        <v>598</v>
      </c>
      <c r="C168" s="9" t="s">
        <v>591</v>
      </c>
      <c r="D168" s="9" t="s">
        <v>552</v>
      </c>
      <c r="E168" s="9">
        <v>5240</v>
      </c>
      <c r="F168" s="9">
        <v>0</v>
      </c>
      <c r="G168" s="9" t="s">
        <v>484</v>
      </c>
      <c r="H168" s="9" t="s">
        <v>490</v>
      </c>
      <c r="I168" s="23">
        <v>39794</v>
      </c>
    </row>
    <row r="169" spans="2:9" ht="77.25" thickBot="1">
      <c r="B169" s="9" t="s">
        <v>599</v>
      </c>
      <c r="C169" s="9" t="s">
        <v>591</v>
      </c>
      <c r="D169" s="9" t="s">
        <v>552</v>
      </c>
      <c r="E169" s="9">
        <v>5240</v>
      </c>
      <c r="F169" s="9">
        <v>0</v>
      </c>
      <c r="G169" s="9" t="s">
        <v>484</v>
      </c>
      <c r="H169" s="9" t="s">
        <v>490</v>
      </c>
      <c r="I169" s="23">
        <v>39794</v>
      </c>
    </row>
    <row r="170" spans="2:9" ht="77.25" thickBot="1">
      <c r="B170" s="9" t="s">
        <v>600</v>
      </c>
      <c r="C170" s="9" t="s">
        <v>591</v>
      </c>
      <c r="D170" s="9" t="s">
        <v>552</v>
      </c>
      <c r="E170" s="9">
        <v>5240</v>
      </c>
      <c r="F170" s="9">
        <v>0</v>
      </c>
      <c r="G170" s="9" t="s">
        <v>484</v>
      </c>
      <c r="H170" s="9" t="s">
        <v>490</v>
      </c>
      <c r="I170" s="23">
        <v>39794</v>
      </c>
    </row>
    <row r="171" spans="2:9" ht="77.25" thickBot="1">
      <c r="B171" s="9" t="s">
        <v>601</v>
      </c>
      <c r="C171" s="9" t="s">
        <v>591</v>
      </c>
      <c r="D171" s="9" t="s">
        <v>552</v>
      </c>
      <c r="E171" s="9">
        <v>5240</v>
      </c>
      <c r="F171" s="9">
        <v>0</v>
      </c>
      <c r="G171" s="9" t="s">
        <v>484</v>
      </c>
      <c r="H171" s="9" t="s">
        <v>490</v>
      </c>
      <c r="I171" s="23">
        <v>39794</v>
      </c>
    </row>
    <row r="172" spans="2:9" ht="77.25" thickBot="1">
      <c r="B172" s="9" t="s">
        <v>602</v>
      </c>
      <c r="C172" s="9" t="s">
        <v>603</v>
      </c>
      <c r="D172" s="9" t="s">
        <v>552</v>
      </c>
      <c r="E172" s="9">
        <v>4980</v>
      </c>
      <c r="F172" s="9">
        <v>0</v>
      </c>
      <c r="G172" s="9" t="s">
        <v>484</v>
      </c>
      <c r="H172" s="9" t="s">
        <v>490</v>
      </c>
      <c r="I172" s="23">
        <v>39794</v>
      </c>
    </row>
    <row r="173" spans="2:9" ht="77.25" thickBot="1">
      <c r="B173" s="9" t="s">
        <v>604</v>
      </c>
      <c r="C173" s="9" t="s">
        <v>603</v>
      </c>
      <c r="D173" s="9" t="s">
        <v>552</v>
      </c>
      <c r="E173" s="9">
        <v>4980</v>
      </c>
      <c r="F173" s="9">
        <v>0</v>
      </c>
      <c r="G173" s="9" t="s">
        <v>484</v>
      </c>
      <c r="H173" s="9" t="s">
        <v>490</v>
      </c>
      <c r="I173" s="23">
        <v>39794</v>
      </c>
    </row>
    <row r="174" spans="2:9" ht="77.25" thickBot="1">
      <c r="B174" s="9" t="s">
        <v>605</v>
      </c>
      <c r="C174" s="9" t="s">
        <v>603</v>
      </c>
      <c r="D174" s="9" t="s">
        <v>552</v>
      </c>
      <c r="E174" s="9">
        <v>4980</v>
      </c>
      <c r="F174" s="9">
        <v>0</v>
      </c>
      <c r="G174" s="9" t="s">
        <v>484</v>
      </c>
      <c r="H174" s="9" t="s">
        <v>490</v>
      </c>
      <c r="I174" s="23">
        <v>39794</v>
      </c>
    </row>
    <row r="175" spans="2:9" ht="77.25" thickBot="1">
      <c r="B175" s="9" t="s">
        <v>606</v>
      </c>
      <c r="C175" s="9" t="s">
        <v>603</v>
      </c>
      <c r="D175" s="9" t="s">
        <v>552</v>
      </c>
      <c r="E175" s="9">
        <v>4980</v>
      </c>
      <c r="F175" s="9">
        <v>0</v>
      </c>
      <c r="G175" s="9" t="s">
        <v>484</v>
      </c>
      <c r="H175" s="9" t="s">
        <v>490</v>
      </c>
      <c r="I175" s="23">
        <v>39794</v>
      </c>
    </row>
    <row r="176" spans="2:9" ht="77.25" thickBot="1">
      <c r="B176" s="9" t="s">
        <v>607</v>
      </c>
      <c r="C176" s="9" t="s">
        <v>603</v>
      </c>
      <c r="D176" s="9" t="s">
        <v>552</v>
      </c>
      <c r="E176" s="9">
        <v>4980</v>
      </c>
      <c r="F176" s="9">
        <v>0</v>
      </c>
      <c r="G176" s="9" t="s">
        <v>484</v>
      </c>
      <c r="H176" s="9" t="s">
        <v>490</v>
      </c>
      <c r="I176" s="23">
        <v>39794</v>
      </c>
    </row>
    <row r="177" spans="2:9" ht="77.25" thickBot="1">
      <c r="B177" s="9" t="s">
        <v>608</v>
      </c>
      <c r="C177" s="9" t="s">
        <v>603</v>
      </c>
      <c r="D177" s="9" t="s">
        <v>552</v>
      </c>
      <c r="E177" s="9">
        <v>4980</v>
      </c>
      <c r="F177" s="9">
        <v>0</v>
      </c>
      <c r="G177" s="9" t="s">
        <v>484</v>
      </c>
      <c r="H177" s="9" t="s">
        <v>490</v>
      </c>
      <c r="I177" s="23">
        <v>39794</v>
      </c>
    </row>
    <row r="178" spans="2:9" ht="77.25" thickBot="1">
      <c r="B178" s="9" t="s">
        <v>609</v>
      </c>
      <c r="C178" s="9" t="s">
        <v>603</v>
      </c>
      <c r="D178" s="9" t="s">
        <v>552</v>
      </c>
      <c r="E178" s="9">
        <v>4980</v>
      </c>
      <c r="F178" s="9">
        <v>0</v>
      </c>
      <c r="G178" s="9" t="s">
        <v>484</v>
      </c>
      <c r="H178" s="9" t="s">
        <v>490</v>
      </c>
      <c r="I178" s="23">
        <v>39794</v>
      </c>
    </row>
    <row r="179" spans="2:9" ht="77.25" thickBot="1">
      <c r="B179" s="9" t="s">
        <v>610</v>
      </c>
      <c r="C179" s="9" t="s">
        <v>603</v>
      </c>
      <c r="D179" s="9" t="s">
        <v>552</v>
      </c>
      <c r="E179" s="9">
        <v>4980</v>
      </c>
      <c r="F179" s="9">
        <v>0</v>
      </c>
      <c r="G179" s="9" t="s">
        <v>484</v>
      </c>
      <c r="H179" s="9" t="s">
        <v>490</v>
      </c>
      <c r="I179" s="23">
        <v>39794</v>
      </c>
    </row>
    <row r="180" spans="2:9" ht="77.25" thickBot="1">
      <c r="B180" s="9" t="s">
        <v>611</v>
      </c>
      <c r="C180" s="9" t="s">
        <v>603</v>
      </c>
      <c r="D180" s="9" t="s">
        <v>552</v>
      </c>
      <c r="E180" s="9">
        <v>4980</v>
      </c>
      <c r="F180" s="9">
        <v>0</v>
      </c>
      <c r="G180" s="9" t="s">
        <v>484</v>
      </c>
      <c r="H180" s="9" t="s">
        <v>490</v>
      </c>
      <c r="I180" s="23">
        <v>39794</v>
      </c>
    </row>
    <row r="181" spans="2:9" ht="77.25" thickBot="1">
      <c r="B181" s="9" t="s">
        <v>612</v>
      </c>
      <c r="C181" s="9" t="s">
        <v>603</v>
      </c>
      <c r="D181" s="9" t="s">
        <v>552</v>
      </c>
      <c r="E181" s="9">
        <v>4980</v>
      </c>
      <c r="F181" s="9">
        <v>0</v>
      </c>
      <c r="G181" s="9" t="s">
        <v>484</v>
      </c>
      <c r="H181" s="9" t="s">
        <v>490</v>
      </c>
      <c r="I181" s="23">
        <v>39794</v>
      </c>
    </row>
    <row r="182" spans="2:9" ht="77.25" thickBot="1">
      <c r="B182" s="9" t="s">
        <v>613</v>
      </c>
      <c r="C182" s="9" t="s">
        <v>614</v>
      </c>
      <c r="D182" s="9" t="s">
        <v>552</v>
      </c>
      <c r="E182" s="9">
        <v>38000</v>
      </c>
      <c r="F182" s="9">
        <v>0</v>
      </c>
      <c r="G182" s="9" t="s">
        <v>484</v>
      </c>
      <c r="H182" s="9" t="s">
        <v>490</v>
      </c>
      <c r="I182" s="23">
        <v>40875</v>
      </c>
    </row>
    <row r="183" spans="2:9" ht="77.25" thickBot="1">
      <c r="B183" s="9" t="s">
        <v>615</v>
      </c>
      <c r="C183" s="9" t="s">
        <v>614</v>
      </c>
      <c r="D183" s="9" t="s">
        <v>552</v>
      </c>
      <c r="E183" s="9">
        <v>38000</v>
      </c>
      <c r="F183" s="9">
        <v>0</v>
      </c>
      <c r="G183" s="9" t="s">
        <v>484</v>
      </c>
      <c r="H183" s="9" t="s">
        <v>490</v>
      </c>
      <c r="I183" s="23">
        <v>40875</v>
      </c>
    </row>
    <row r="184" spans="2:9" ht="77.25" thickBot="1">
      <c r="B184" s="9" t="s">
        <v>616</v>
      </c>
      <c r="C184" s="9" t="s">
        <v>617</v>
      </c>
      <c r="D184" s="9" t="s">
        <v>552</v>
      </c>
      <c r="E184" s="9">
        <v>4760</v>
      </c>
      <c r="F184" s="9">
        <v>0</v>
      </c>
      <c r="G184" s="9" t="s">
        <v>484</v>
      </c>
      <c r="H184" s="9" t="s">
        <v>490</v>
      </c>
      <c r="I184" s="23">
        <v>39794</v>
      </c>
    </row>
    <row r="185" spans="2:9" ht="77.25" thickBot="1">
      <c r="B185" s="9" t="s">
        <v>618</v>
      </c>
      <c r="C185" s="9" t="s">
        <v>619</v>
      </c>
      <c r="D185" s="9" t="s">
        <v>552</v>
      </c>
      <c r="E185" s="9">
        <v>13300</v>
      </c>
      <c r="F185" s="9">
        <v>0</v>
      </c>
      <c r="G185" s="9" t="s">
        <v>484</v>
      </c>
      <c r="H185" s="9" t="s">
        <v>490</v>
      </c>
      <c r="I185" s="23">
        <v>39794</v>
      </c>
    </row>
    <row r="186" spans="2:9" ht="77.25" thickBot="1">
      <c r="B186" s="9" t="s">
        <v>620</v>
      </c>
      <c r="C186" s="9" t="s">
        <v>621</v>
      </c>
      <c r="D186" s="9" t="s">
        <v>552</v>
      </c>
      <c r="E186" s="9">
        <v>16800</v>
      </c>
      <c r="F186" s="9">
        <v>0</v>
      </c>
      <c r="G186" s="9" t="s">
        <v>484</v>
      </c>
      <c r="H186" s="9" t="s">
        <v>490</v>
      </c>
      <c r="I186" s="23">
        <v>39712</v>
      </c>
    </row>
    <row r="187" spans="2:9" ht="77.25" thickBot="1">
      <c r="B187" s="9" t="s">
        <v>622</v>
      </c>
      <c r="C187" s="9" t="s">
        <v>623</v>
      </c>
      <c r="D187" s="9" t="s">
        <v>552</v>
      </c>
      <c r="E187" s="9">
        <v>16705</v>
      </c>
      <c r="F187" s="9">
        <v>0</v>
      </c>
      <c r="G187" s="9" t="s">
        <v>484</v>
      </c>
      <c r="H187" s="28" t="s">
        <v>490</v>
      </c>
      <c r="I187" s="23">
        <v>40427</v>
      </c>
    </row>
    <row r="188" spans="2:9" ht="77.25" thickBot="1">
      <c r="B188" s="9" t="s">
        <v>624</v>
      </c>
      <c r="C188" s="9" t="s">
        <v>625</v>
      </c>
      <c r="D188" s="9" t="s">
        <v>552</v>
      </c>
      <c r="E188" s="9">
        <v>3187.8</v>
      </c>
      <c r="F188" s="9">
        <v>0</v>
      </c>
      <c r="G188" s="9" t="s">
        <v>484</v>
      </c>
      <c r="H188" s="28" t="s">
        <v>490</v>
      </c>
      <c r="I188" s="23">
        <v>39414</v>
      </c>
    </row>
    <row r="189" spans="2:9" ht="77.25" thickBot="1">
      <c r="B189" s="9" t="s">
        <v>626</v>
      </c>
      <c r="C189" s="28" t="s">
        <v>627</v>
      </c>
      <c r="D189" s="9" t="s">
        <v>552</v>
      </c>
      <c r="E189" s="9">
        <v>4700</v>
      </c>
      <c r="F189" s="9">
        <v>0</v>
      </c>
      <c r="G189" s="9" t="s">
        <v>484</v>
      </c>
      <c r="H189" s="28" t="s">
        <v>490</v>
      </c>
      <c r="I189" s="23">
        <v>39794</v>
      </c>
    </row>
    <row r="190" spans="2:9" ht="77.25" thickBot="1">
      <c r="B190" s="9" t="s">
        <v>628</v>
      </c>
      <c r="C190" s="28" t="s">
        <v>629</v>
      </c>
      <c r="D190" s="9" t="s">
        <v>552</v>
      </c>
      <c r="E190" s="9">
        <v>3087</v>
      </c>
      <c r="F190" s="9">
        <v>0</v>
      </c>
      <c r="G190" s="9" t="s">
        <v>484</v>
      </c>
      <c r="H190" s="28" t="s">
        <v>490</v>
      </c>
      <c r="I190" s="23">
        <v>39414</v>
      </c>
    </row>
    <row r="191" spans="2:9" ht="77.25" thickBot="1">
      <c r="B191" s="9" t="s">
        <v>630</v>
      </c>
      <c r="C191" s="28" t="s">
        <v>631</v>
      </c>
      <c r="D191" s="9" t="s">
        <v>552</v>
      </c>
      <c r="E191" s="9">
        <v>4500</v>
      </c>
      <c r="F191" s="9">
        <v>0</v>
      </c>
      <c r="G191" s="9" t="s">
        <v>484</v>
      </c>
      <c r="H191" s="28" t="s">
        <v>490</v>
      </c>
      <c r="I191" s="23">
        <v>39794</v>
      </c>
    </row>
    <row r="192" spans="2:9" ht="77.25" thickBot="1">
      <c r="B192" s="9" t="s">
        <v>632</v>
      </c>
      <c r="C192" s="28" t="s">
        <v>633</v>
      </c>
      <c r="D192" s="9" t="s">
        <v>552</v>
      </c>
      <c r="E192" s="9">
        <v>4350</v>
      </c>
      <c r="F192" s="9">
        <v>0</v>
      </c>
      <c r="G192" s="9" t="s">
        <v>484</v>
      </c>
      <c r="H192" s="28" t="s">
        <v>490</v>
      </c>
      <c r="I192" s="23">
        <v>39794</v>
      </c>
    </row>
    <row r="193" spans="2:9" ht="77.25" thickBot="1">
      <c r="B193" s="9" t="s">
        <v>634</v>
      </c>
      <c r="C193" s="28" t="s">
        <v>635</v>
      </c>
      <c r="D193" s="9" t="s">
        <v>552</v>
      </c>
      <c r="E193" s="9">
        <v>4980</v>
      </c>
      <c r="F193" s="9">
        <v>0</v>
      </c>
      <c r="G193" s="9" t="s">
        <v>484</v>
      </c>
      <c r="H193" s="28" t="s">
        <v>490</v>
      </c>
      <c r="I193" s="23">
        <v>39794</v>
      </c>
    </row>
    <row r="194" spans="2:9" ht="77.25" thickBot="1">
      <c r="B194" s="9" t="s">
        <v>636</v>
      </c>
      <c r="C194" s="28" t="s">
        <v>637</v>
      </c>
      <c r="D194" s="9" t="s">
        <v>552</v>
      </c>
      <c r="E194" s="9">
        <v>11688</v>
      </c>
      <c r="F194" s="9">
        <v>0</v>
      </c>
      <c r="G194" s="9" t="s">
        <v>484</v>
      </c>
      <c r="H194" s="28" t="s">
        <v>490</v>
      </c>
      <c r="I194" s="23">
        <v>39794</v>
      </c>
    </row>
    <row r="195" spans="2:9" ht="77.25" thickBot="1">
      <c r="B195" s="9" t="s">
        <v>638</v>
      </c>
      <c r="C195" s="28" t="s">
        <v>639</v>
      </c>
      <c r="D195" s="9" t="s">
        <v>552</v>
      </c>
      <c r="E195" s="9">
        <v>8300</v>
      </c>
      <c r="F195" s="9">
        <v>0</v>
      </c>
      <c r="G195" s="9" t="s">
        <v>484</v>
      </c>
      <c r="H195" s="28" t="s">
        <v>490</v>
      </c>
      <c r="I195" s="23">
        <v>39794</v>
      </c>
    </row>
    <row r="196" spans="2:9" ht="77.25" thickBot="1">
      <c r="B196" s="9" t="s">
        <v>640</v>
      </c>
      <c r="C196" s="28" t="s">
        <v>641</v>
      </c>
      <c r="D196" s="9" t="s">
        <v>552</v>
      </c>
      <c r="E196" s="9">
        <v>4700</v>
      </c>
      <c r="F196" s="9">
        <v>0</v>
      </c>
      <c r="G196" s="9" t="s">
        <v>484</v>
      </c>
      <c r="H196" s="28" t="s">
        <v>490</v>
      </c>
      <c r="I196" s="23">
        <v>39794</v>
      </c>
    </row>
    <row r="197" spans="2:9" ht="77.25" thickBot="1">
      <c r="B197" s="9" t="s">
        <v>642</v>
      </c>
      <c r="C197" s="28" t="s">
        <v>643</v>
      </c>
      <c r="D197" s="9" t="s">
        <v>552</v>
      </c>
      <c r="E197" s="9">
        <v>8300</v>
      </c>
      <c r="F197" s="9">
        <v>0</v>
      </c>
      <c r="G197" s="9" t="s">
        <v>484</v>
      </c>
      <c r="H197" s="28" t="s">
        <v>490</v>
      </c>
      <c r="I197" s="23">
        <v>41828</v>
      </c>
    </row>
    <row r="198" spans="2:9" ht="77.25" thickBot="1">
      <c r="B198" s="9" t="s">
        <v>644</v>
      </c>
      <c r="C198" s="28" t="s">
        <v>643</v>
      </c>
      <c r="D198" s="9" t="s">
        <v>552</v>
      </c>
      <c r="E198" s="9">
        <v>8300</v>
      </c>
      <c r="F198" s="9">
        <v>0</v>
      </c>
      <c r="G198" s="9" t="s">
        <v>484</v>
      </c>
      <c r="H198" s="28" t="s">
        <v>490</v>
      </c>
      <c r="I198" s="23">
        <v>41828</v>
      </c>
    </row>
    <row r="199" spans="2:9" ht="77.25" thickBot="1">
      <c r="B199" s="9" t="s">
        <v>645</v>
      </c>
      <c r="C199" s="28" t="s">
        <v>646</v>
      </c>
      <c r="D199" s="9" t="s">
        <v>552</v>
      </c>
      <c r="E199" s="9">
        <v>16000</v>
      </c>
      <c r="F199" s="9">
        <v>0</v>
      </c>
      <c r="G199" s="9" t="s">
        <v>484</v>
      </c>
      <c r="H199" s="28" t="s">
        <v>490</v>
      </c>
      <c r="I199" s="23">
        <v>41834</v>
      </c>
    </row>
    <row r="200" spans="2:9" ht="77.25" thickBot="1">
      <c r="B200" s="9" t="s">
        <v>647</v>
      </c>
      <c r="C200" s="28" t="s">
        <v>648</v>
      </c>
      <c r="D200" s="9" t="s">
        <v>552</v>
      </c>
      <c r="E200" s="9">
        <v>22780</v>
      </c>
      <c r="F200" s="9">
        <v>0</v>
      </c>
      <c r="G200" s="9" t="s">
        <v>484</v>
      </c>
      <c r="H200" s="28" t="s">
        <v>490</v>
      </c>
      <c r="I200" s="29">
        <v>41907</v>
      </c>
    </row>
    <row r="201" spans="2:9" ht="77.25" thickBot="1">
      <c r="B201" s="9" t="s">
        <v>649</v>
      </c>
      <c r="C201" s="28" t="s">
        <v>650</v>
      </c>
      <c r="D201" s="9" t="s">
        <v>552</v>
      </c>
      <c r="E201" s="9">
        <v>3696</v>
      </c>
      <c r="F201" s="9">
        <v>0</v>
      </c>
      <c r="G201" s="9" t="s">
        <v>484</v>
      </c>
      <c r="H201" s="28" t="s">
        <v>490</v>
      </c>
      <c r="I201" s="29">
        <v>39930</v>
      </c>
    </row>
    <row r="202" spans="2:9" ht="77.25" thickBot="1">
      <c r="B202" s="9" t="s">
        <v>651</v>
      </c>
      <c r="C202" s="28" t="s">
        <v>652</v>
      </c>
      <c r="D202" s="9" t="s">
        <v>552</v>
      </c>
      <c r="E202" s="9">
        <v>24612</v>
      </c>
      <c r="F202" s="9">
        <v>0</v>
      </c>
      <c r="G202" s="9" t="s">
        <v>484</v>
      </c>
      <c r="H202" s="28" t="s">
        <v>490</v>
      </c>
      <c r="I202" s="29">
        <v>40087</v>
      </c>
    </row>
    <row r="203" spans="2:9" ht="77.25" thickBot="1">
      <c r="B203" s="9" t="s">
        <v>653</v>
      </c>
      <c r="C203" s="28" t="s">
        <v>654</v>
      </c>
      <c r="D203" s="28" t="s">
        <v>552</v>
      </c>
      <c r="E203" s="9">
        <v>17500</v>
      </c>
      <c r="F203" s="9">
        <v>0</v>
      </c>
      <c r="G203" s="28" t="s">
        <v>484</v>
      </c>
      <c r="H203" s="28" t="s">
        <v>490</v>
      </c>
      <c r="I203" s="23">
        <v>41936</v>
      </c>
    </row>
    <row r="204" spans="2:9" ht="77.25" thickBot="1">
      <c r="B204" s="9" t="s">
        <v>655</v>
      </c>
      <c r="C204" s="28" t="s">
        <v>656</v>
      </c>
      <c r="D204" s="28" t="s">
        <v>552</v>
      </c>
      <c r="E204" s="9">
        <v>10885</v>
      </c>
      <c r="F204" s="9">
        <v>0</v>
      </c>
      <c r="G204" s="28" t="s">
        <v>484</v>
      </c>
      <c r="H204" s="28" t="s">
        <v>490</v>
      </c>
      <c r="I204" s="29">
        <v>42004</v>
      </c>
    </row>
    <row r="205" spans="2:9" ht="77.25" thickBot="1">
      <c r="B205" s="9" t="s">
        <v>657</v>
      </c>
      <c r="C205" s="28" t="s">
        <v>658</v>
      </c>
      <c r="D205" s="28" t="s">
        <v>659</v>
      </c>
      <c r="E205" s="9">
        <v>223875</v>
      </c>
      <c r="F205" s="9">
        <v>67162.47</v>
      </c>
      <c r="G205" s="28" t="s">
        <v>484</v>
      </c>
      <c r="H205" s="28" t="s">
        <v>490</v>
      </c>
      <c r="I205" s="29">
        <v>40700</v>
      </c>
    </row>
    <row r="206" spans="2:9" ht="77.25" thickBot="1">
      <c r="B206" s="9" t="s">
        <v>660</v>
      </c>
      <c r="C206" s="28" t="s">
        <v>661</v>
      </c>
      <c r="D206" s="28" t="s">
        <v>552</v>
      </c>
      <c r="E206" s="9">
        <v>10574.55</v>
      </c>
      <c r="F206" s="9">
        <v>0</v>
      </c>
      <c r="G206" s="28" t="s">
        <v>484</v>
      </c>
      <c r="H206" s="28" t="s">
        <v>490</v>
      </c>
      <c r="I206" s="29">
        <v>41624</v>
      </c>
    </row>
    <row r="207" spans="2:9" ht="77.25" thickBot="1">
      <c r="B207" s="9" t="s">
        <v>662</v>
      </c>
      <c r="C207" s="28" t="s">
        <v>663</v>
      </c>
      <c r="D207" s="28" t="s">
        <v>552</v>
      </c>
      <c r="E207" s="9">
        <v>17208.45</v>
      </c>
      <c r="F207" s="9">
        <v>0</v>
      </c>
      <c r="G207" s="28" t="s">
        <v>484</v>
      </c>
      <c r="H207" s="28" t="s">
        <v>490</v>
      </c>
      <c r="I207" s="29">
        <v>41624</v>
      </c>
    </row>
    <row r="208" spans="2:9" ht="77.25" thickBot="1">
      <c r="B208" s="9" t="s">
        <v>664</v>
      </c>
      <c r="C208" s="28" t="s">
        <v>665</v>
      </c>
      <c r="D208" s="28" t="s">
        <v>552</v>
      </c>
      <c r="E208" s="9">
        <v>30121.88</v>
      </c>
      <c r="F208" s="9">
        <v>0</v>
      </c>
      <c r="G208" s="28" t="s">
        <v>484</v>
      </c>
      <c r="H208" s="9" t="s">
        <v>490</v>
      </c>
      <c r="I208" s="23">
        <v>41624</v>
      </c>
    </row>
    <row r="209" spans="2:9" ht="77.25" thickBot="1">
      <c r="B209" s="9" t="s">
        <v>666</v>
      </c>
      <c r="C209" s="28" t="s">
        <v>667</v>
      </c>
      <c r="D209" s="28" t="s">
        <v>552</v>
      </c>
      <c r="E209" s="9">
        <v>5514.08</v>
      </c>
      <c r="F209" s="9">
        <v>0</v>
      </c>
      <c r="G209" s="28" t="s">
        <v>484</v>
      </c>
      <c r="H209" s="9" t="s">
        <v>490</v>
      </c>
      <c r="I209" s="23">
        <v>41624</v>
      </c>
    </row>
    <row r="210" spans="2:9" ht="77.25" thickBot="1">
      <c r="B210" s="9" t="s">
        <v>668</v>
      </c>
      <c r="C210" s="28" t="s">
        <v>669</v>
      </c>
      <c r="D210" s="28" t="s">
        <v>552</v>
      </c>
      <c r="E210" s="9">
        <v>5840.1</v>
      </c>
      <c r="F210" s="9">
        <v>0</v>
      </c>
      <c r="G210" s="28" t="s">
        <v>484</v>
      </c>
      <c r="H210" s="9" t="s">
        <v>490</v>
      </c>
      <c r="I210" s="23">
        <v>41624</v>
      </c>
    </row>
    <row r="211" spans="2:9" ht="77.25" thickBot="1">
      <c r="B211" s="9" t="s">
        <v>670</v>
      </c>
      <c r="C211" s="28" t="s">
        <v>671</v>
      </c>
      <c r="D211" s="28" t="s">
        <v>672</v>
      </c>
      <c r="E211" s="9">
        <v>301294.08000000002</v>
      </c>
      <c r="F211" s="9">
        <v>100641.36</v>
      </c>
      <c r="G211" s="28" t="s">
        <v>484</v>
      </c>
      <c r="H211" s="28" t="s">
        <v>490</v>
      </c>
      <c r="I211" s="23">
        <v>42535</v>
      </c>
    </row>
    <row r="212" spans="2:9" ht="77.25" thickBot="1">
      <c r="B212" s="9" t="s">
        <v>673</v>
      </c>
      <c r="C212" s="28" t="s">
        <v>548</v>
      </c>
      <c r="D212" s="28" t="s">
        <v>674</v>
      </c>
      <c r="E212" s="9">
        <v>134775.9</v>
      </c>
      <c r="F212" s="9">
        <v>44925.18</v>
      </c>
      <c r="G212" s="28" t="s">
        <v>484</v>
      </c>
      <c r="H212" s="28" t="s">
        <v>490</v>
      </c>
      <c r="I212" s="29">
        <v>42535</v>
      </c>
    </row>
    <row r="213" spans="2:9" ht="77.25" thickBot="1">
      <c r="B213" s="9" t="s">
        <v>675</v>
      </c>
      <c r="C213" s="28" t="s">
        <v>548</v>
      </c>
      <c r="D213" s="28" t="s">
        <v>676</v>
      </c>
      <c r="E213" s="9">
        <v>134775.9</v>
      </c>
      <c r="F213" s="9">
        <v>44925.18</v>
      </c>
      <c r="G213" s="28" t="s">
        <v>484</v>
      </c>
      <c r="H213" s="28" t="s">
        <v>490</v>
      </c>
      <c r="I213" s="29">
        <v>42535</v>
      </c>
    </row>
    <row r="214" spans="2:9" ht="77.25" thickBot="1">
      <c r="B214" s="9" t="s">
        <v>677</v>
      </c>
      <c r="C214" s="28" t="s">
        <v>548</v>
      </c>
      <c r="D214" s="28" t="s">
        <v>678</v>
      </c>
      <c r="E214" s="9">
        <v>134775.9</v>
      </c>
      <c r="F214" s="9">
        <v>44925.18</v>
      </c>
      <c r="G214" s="28" t="s">
        <v>484</v>
      </c>
      <c r="H214" s="28" t="s">
        <v>490</v>
      </c>
      <c r="I214" s="29">
        <v>42535</v>
      </c>
    </row>
    <row r="215" spans="2:9" ht="77.25" thickBot="1">
      <c r="B215" s="9" t="s">
        <v>679</v>
      </c>
      <c r="C215" s="28" t="s">
        <v>680</v>
      </c>
      <c r="D215" s="28" t="s">
        <v>552</v>
      </c>
      <c r="E215" s="9">
        <v>21190</v>
      </c>
      <c r="F215" s="9">
        <v>0</v>
      </c>
      <c r="G215" s="28" t="s">
        <v>484</v>
      </c>
      <c r="H215" s="28" t="s">
        <v>681</v>
      </c>
      <c r="I215" s="29">
        <v>42836</v>
      </c>
    </row>
    <row r="216" spans="2:9" ht="128.25" thickBot="1">
      <c r="B216" s="9" t="s">
        <v>682</v>
      </c>
      <c r="C216" s="28" t="s">
        <v>683</v>
      </c>
      <c r="D216" s="28" t="s">
        <v>552</v>
      </c>
      <c r="E216" s="9">
        <v>43365</v>
      </c>
      <c r="F216" s="9">
        <v>0</v>
      </c>
      <c r="G216" s="28" t="s">
        <v>484</v>
      </c>
      <c r="H216" s="28" t="s">
        <v>681</v>
      </c>
      <c r="I216" s="29">
        <v>43069</v>
      </c>
    </row>
    <row r="217" spans="2:9" ht="115.5" thickBot="1">
      <c r="B217" s="9" t="s">
        <v>684</v>
      </c>
      <c r="C217" s="28" t="s">
        <v>685</v>
      </c>
      <c r="D217" s="28" t="s">
        <v>552</v>
      </c>
      <c r="E217" s="9">
        <v>34475</v>
      </c>
      <c r="F217" s="9">
        <v>0</v>
      </c>
      <c r="G217" s="28" t="s">
        <v>484</v>
      </c>
      <c r="H217" s="28" t="s">
        <v>681</v>
      </c>
      <c r="I217" s="29">
        <v>43048</v>
      </c>
    </row>
    <row r="218" spans="2:9" ht="115.5" thickBot="1">
      <c r="B218" s="9" t="s">
        <v>686</v>
      </c>
      <c r="C218" s="28" t="s">
        <v>685</v>
      </c>
      <c r="D218" s="28" t="s">
        <v>552</v>
      </c>
      <c r="E218" s="9">
        <v>34475</v>
      </c>
      <c r="F218" s="9">
        <v>0</v>
      </c>
      <c r="G218" s="28" t="s">
        <v>484</v>
      </c>
      <c r="H218" s="28" t="s">
        <v>681</v>
      </c>
      <c r="I218" s="29">
        <v>43048</v>
      </c>
    </row>
    <row r="219" spans="2:9" ht="128.25" thickBot="1">
      <c r="B219" s="9" t="s">
        <v>687</v>
      </c>
      <c r="C219" s="28" t="s">
        <v>683</v>
      </c>
      <c r="D219" s="28" t="s">
        <v>552</v>
      </c>
      <c r="E219" s="9">
        <v>43365</v>
      </c>
      <c r="F219" s="9">
        <v>0</v>
      </c>
      <c r="G219" s="28" t="s">
        <v>484</v>
      </c>
      <c r="H219" s="28" t="s">
        <v>681</v>
      </c>
      <c r="I219" s="29">
        <v>43069</v>
      </c>
    </row>
    <row r="220" spans="2:9" ht="77.25" thickBot="1">
      <c r="B220" s="9" t="s">
        <v>688</v>
      </c>
      <c r="C220" s="28" t="s">
        <v>689</v>
      </c>
      <c r="D220" s="28" t="s">
        <v>552</v>
      </c>
      <c r="E220" s="9">
        <v>11780</v>
      </c>
      <c r="F220" s="9">
        <v>0</v>
      </c>
      <c r="G220" s="28" t="s">
        <v>484</v>
      </c>
      <c r="H220" s="28" t="s">
        <v>681</v>
      </c>
      <c r="I220" s="29">
        <v>42836</v>
      </c>
    </row>
    <row r="221" spans="2:9" ht="128.25" thickBot="1">
      <c r="B221" s="9" t="s">
        <v>690</v>
      </c>
      <c r="C221" s="28" t="s">
        <v>691</v>
      </c>
      <c r="D221" s="28" t="s">
        <v>552</v>
      </c>
      <c r="E221" s="9">
        <v>85903</v>
      </c>
      <c r="F221" s="9">
        <v>0</v>
      </c>
      <c r="G221" s="28" t="s">
        <v>484</v>
      </c>
      <c r="H221" s="28" t="s">
        <v>681</v>
      </c>
      <c r="I221" s="29">
        <v>43081</v>
      </c>
    </row>
    <row r="222" spans="2:9" ht="90" thickBot="1">
      <c r="B222" s="9" t="s">
        <v>692</v>
      </c>
      <c r="C222" s="28" t="s">
        <v>693</v>
      </c>
      <c r="D222" s="28" t="s">
        <v>552</v>
      </c>
      <c r="E222" s="9">
        <v>54700</v>
      </c>
      <c r="F222" s="9">
        <v>51509.19</v>
      </c>
      <c r="G222" s="28" t="s">
        <v>484</v>
      </c>
      <c r="H222" s="28" t="s">
        <v>681</v>
      </c>
      <c r="I222" s="29">
        <v>43049</v>
      </c>
    </row>
    <row r="223" spans="2:9" ht="90" thickBot="1">
      <c r="B223" s="9" t="s">
        <v>694</v>
      </c>
      <c r="C223" s="28" t="s">
        <v>695</v>
      </c>
      <c r="D223" s="28" t="s">
        <v>552</v>
      </c>
      <c r="E223" s="9">
        <v>7000</v>
      </c>
      <c r="F223" s="9">
        <v>0</v>
      </c>
      <c r="G223" s="28" t="s">
        <v>484</v>
      </c>
      <c r="H223" s="28" t="s">
        <v>681</v>
      </c>
      <c r="I223" s="29">
        <v>43087</v>
      </c>
    </row>
    <row r="224" spans="2:9" ht="77.25" thickBot="1">
      <c r="B224" s="9" t="s">
        <v>696</v>
      </c>
      <c r="C224" s="28" t="s">
        <v>697</v>
      </c>
      <c r="D224" s="28" t="s">
        <v>552</v>
      </c>
      <c r="E224" s="9">
        <v>8000</v>
      </c>
      <c r="F224" s="9">
        <v>0</v>
      </c>
      <c r="G224" s="28" t="s">
        <v>484</v>
      </c>
      <c r="H224" s="28" t="s">
        <v>681</v>
      </c>
      <c r="I224" s="29">
        <v>43087</v>
      </c>
    </row>
    <row r="225" spans="2:9" ht="77.25" thickBot="1">
      <c r="B225" s="9" t="s">
        <v>698</v>
      </c>
      <c r="C225" s="28" t="s">
        <v>699</v>
      </c>
      <c r="D225" s="28" t="s">
        <v>552</v>
      </c>
      <c r="E225" s="9">
        <v>12900</v>
      </c>
      <c r="F225" s="9">
        <v>0</v>
      </c>
      <c r="G225" s="28" t="s">
        <v>484</v>
      </c>
      <c r="H225" s="28" t="s">
        <v>681</v>
      </c>
      <c r="I225" s="29">
        <v>43069</v>
      </c>
    </row>
    <row r="226" spans="2:9" ht="77.25" thickBot="1">
      <c r="B226" s="9" t="s">
        <v>700</v>
      </c>
      <c r="C226" s="28" t="s">
        <v>631</v>
      </c>
      <c r="D226" s="28" t="s">
        <v>552</v>
      </c>
      <c r="E226" s="9">
        <v>4200</v>
      </c>
      <c r="F226" s="9">
        <v>0</v>
      </c>
      <c r="G226" s="28" t="s">
        <v>484</v>
      </c>
      <c r="H226" s="28" t="s">
        <v>681</v>
      </c>
      <c r="I226" s="29">
        <v>43069</v>
      </c>
    </row>
    <row r="227" spans="2:9" ht="77.25" thickBot="1">
      <c r="B227" s="9" t="s">
        <v>701</v>
      </c>
      <c r="C227" s="28" t="s">
        <v>702</v>
      </c>
      <c r="D227" s="28" t="s">
        <v>552</v>
      </c>
      <c r="E227" s="9">
        <v>5300</v>
      </c>
      <c r="F227" s="9">
        <v>0</v>
      </c>
      <c r="G227" s="28" t="s">
        <v>484</v>
      </c>
      <c r="H227" s="28" t="s">
        <v>681</v>
      </c>
      <c r="I227" s="29">
        <v>43069</v>
      </c>
    </row>
    <row r="228" spans="2:9" ht="77.25" thickBot="1">
      <c r="B228" s="9" t="s">
        <v>703</v>
      </c>
      <c r="C228" s="28" t="s">
        <v>704</v>
      </c>
      <c r="D228" s="28" t="s">
        <v>552</v>
      </c>
      <c r="E228" s="9">
        <v>3900</v>
      </c>
      <c r="F228" s="9">
        <v>0</v>
      </c>
      <c r="G228" s="28" t="s">
        <v>484</v>
      </c>
      <c r="H228" s="28" t="s">
        <v>681</v>
      </c>
      <c r="I228" s="29">
        <v>43069</v>
      </c>
    </row>
    <row r="229" spans="2:9" ht="77.25" thickBot="1">
      <c r="B229" s="9" t="s">
        <v>705</v>
      </c>
      <c r="C229" s="28" t="s">
        <v>631</v>
      </c>
      <c r="D229" s="28" t="s">
        <v>552</v>
      </c>
      <c r="E229" s="9">
        <v>4200</v>
      </c>
      <c r="F229" s="9">
        <v>0</v>
      </c>
      <c r="G229" s="28" t="s">
        <v>484</v>
      </c>
      <c r="H229" s="28" t="s">
        <v>681</v>
      </c>
      <c r="I229" s="29">
        <v>43069</v>
      </c>
    </row>
    <row r="230" spans="2:9" ht="77.25" thickBot="1">
      <c r="B230" s="9" t="s">
        <v>706</v>
      </c>
      <c r="C230" s="28" t="s">
        <v>707</v>
      </c>
      <c r="D230" s="28" t="s">
        <v>552</v>
      </c>
      <c r="E230" s="9">
        <v>3300</v>
      </c>
      <c r="F230" s="9">
        <v>0</v>
      </c>
      <c r="G230" s="28" t="s">
        <v>484</v>
      </c>
      <c r="H230" s="28" t="s">
        <v>681</v>
      </c>
      <c r="I230" s="29">
        <v>43069</v>
      </c>
    </row>
    <row r="231" spans="2:9" ht="77.25" thickBot="1">
      <c r="B231" s="9" t="s">
        <v>708</v>
      </c>
      <c r="C231" s="28" t="s">
        <v>707</v>
      </c>
      <c r="D231" s="28" t="s">
        <v>552</v>
      </c>
      <c r="E231" s="9">
        <v>3300</v>
      </c>
      <c r="F231" s="9">
        <v>0</v>
      </c>
      <c r="G231" s="28" t="s">
        <v>484</v>
      </c>
      <c r="H231" s="28" t="s">
        <v>681</v>
      </c>
      <c r="I231" s="29">
        <v>43069</v>
      </c>
    </row>
    <row r="232" spans="2:9" ht="77.25" thickBot="1">
      <c r="B232" s="9" t="s">
        <v>709</v>
      </c>
      <c r="C232" s="28" t="s">
        <v>671</v>
      </c>
      <c r="D232" s="9" t="s">
        <v>214</v>
      </c>
      <c r="E232" s="9">
        <v>150000</v>
      </c>
      <c r="F232" s="9">
        <v>120833.31</v>
      </c>
      <c r="G232" s="9" t="s">
        <v>484</v>
      </c>
      <c r="H232" s="9" t="s">
        <v>681</v>
      </c>
      <c r="I232" s="23">
        <v>43069</v>
      </c>
    </row>
    <row r="233" spans="2:9" ht="77.25" thickBot="1">
      <c r="B233" s="9" t="s">
        <v>710</v>
      </c>
      <c r="C233" s="28" t="s">
        <v>711</v>
      </c>
      <c r="D233" s="9" t="s">
        <v>214</v>
      </c>
      <c r="E233" s="9">
        <v>7000</v>
      </c>
      <c r="F233" s="9">
        <v>0</v>
      </c>
      <c r="G233" s="9" t="s">
        <v>484</v>
      </c>
      <c r="H233" s="9" t="s">
        <v>681</v>
      </c>
      <c r="I233" s="23">
        <v>43069</v>
      </c>
    </row>
    <row r="234" spans="2:9" ht="77.25" thickBot="1">
      <c r="B234" s="9" t="s">
        <v>712</v>
      </c>
      <c r="C234" s="28" t="s">
        <v>671</v>
      </c>
      <c r="D234" s="28" t="s">
        <v>713</v>
      </c>
      <c r="E234" s="9">
        <v>150000</v>
      </c>
      <c r="F234" s="9">
        <v>120833.31</v>
      </c>
      <c r="G234" s="28" t="s">
        <v>484</v>
      </c>
      <c r="H234" s="28" t="s">
        <v>681</v>
      </c>
      <c r="I234" s="23">
        <v>43069</v>
      </c>
    </row>
    <row r="235" spans="2:9" ht="77.25" thickBot="1">
      <c r="B235" s="9" t="s">
        <v>714</v>
      </c>
      <c r="C235" s="28" t="s">
        <v>711</v>
      </c>
      <c r="D235" s="28" t="s">
        <v>713</v>
      </c>
      <c r="E235" s="9">
        <v>7000</v>
      </c>
      <c r="F235" s="9">
        <v>0</v>
      </c>
      <c r="G235" s="28" t="s">
        <v>484</v>
      </c>
      <c r="H235" s="28" t="s">
        <v>681</v>
      </c>
      <c r="I235" s="23">
        <v>43069</v>
      </c>
    </row>
    <row r="236" spans="2:9" ht="77.25" thickBot="1">
      <c r="B236" s="9" t="s">
        <v>715</v>
      </c>
      <c r="C236" s="28" t="s">
        <v>716</v>
      </c>
      <c r="D236" s="28" t="s">
        <v>214</v>
      </c>
      <c r="E236" s="9">
        <v>25000</v>
      </c>
      <c r="F236" s="9">
        <v>0</v>
      </c>
      <c r="G236" s="28" t="s">
        <v>484</v>
      </c>
      <c r="H236" s="28" t="s">
        <v>681</v>
      </c>
      <c r="I236" s="23">
        <v>43069</v>
      </c>
    </row>
    <row r="237" spans="2:9" ht="77.25" thickBot="1">
      <c r="B237" s="9" t="s">
        <v>717</v>
      </c>
      <c r="C237" s="28" t="s">
        <v>716</v>
      </c>
      <c r="D237" s="28" t="s">
        <v>713</v>
      </c>
      <c r="E237" s="9">
        <v>25000</v>
      </c>
      <c r="F237" s="9">
        <v>0</v>
      </c>
      <c r="G237" s="28" t="s">
        <v>484</v>
      </c>
      <c r="H237" s="28" t="s">
        <v>681</v>
      </c>
      <c r="I237" s="23">
        <v>43069</v>
      </c>
    </row>
    <row r="238" spans="2:9" ht="77.25" thickBot="1">
      <c r="B238" s="9" t="s">
        <v>718</v>
      </c>
      <c r="C238" s="28" t="s">
        <v>719</v>
      </c>
      <c r="D238" s="28" t="s">
        <v>214</v>
      </c>
      <c r="E238" s="9">
        <v>20000</v>
      </c>
      <c r="F238" s="9">
        <v>0</v>
      </c>
      <c r="G238" s="28" t="s">
        <v>484</v>
      </c>
      <c r="H238" s="28" t="s">
        <v>681</v>
      </c>
      <c r="I238" s="23">
        <v>43069</v>
      </c>
    </row>
    <row r="239" spans="2:9" ht="77.25" thickBot="1">
      <c r="B239" s="9" t="s">
        <v>720</v>
      </c>
      <c r="C239" s="28" t="s">
        <v>719</v>
      </c>
      <c r="D239" s="28" t="s">
        <v>713</v>
      </c>
      <c r="E239" s="9">
        <v>20000</v>
      </c>
      <c r="F239" s="9">
        <v>0</v>
      </c>
      <c r="G239" s="28" t="s">
        <v>484</v>
      </c>
      <c r="H239" s="28" t="s">
        <v>681</v>
      </c>
      <c r="I239" s="23">
        <v>43069</v>
      </c>
    </row>
    <row r="240" spans="2:9" ht="77.25" thickBot="1">
      <c r="B240" s="9" t="s">
        <v>721</v>
      </c>
      <c r="C240" s="28" t="s">
        <v>722</v>
      </c>
      <c r="D240" s="28" t="s">
        <v>214</v>
      </c>
      <c r="E240" s="9">
        <v>15000</v>
      </c>
      <c r="F240" s="9">
        <v>0</v>
      </c>
      <c r="G240" s="28" t="s">
        <v>484</v>
      </c>
      <c r="H240" s="28" t="s">
        <v>681</v>
      </c>
      <c r="I240" s="23">
        <v>43069</v>
      </c>
    </row>
    <row r="241" spans="2:9" ht="77.25" thickBot="1">
      <c r="B241" s="9" t="s">
        <v>723</v>
      </c>
      <c r="C241" s="28" t="s">
        <v>722</v>
      </c>
      <c r="D241" s="28" t="s">
        <v>713</v>
      </c>
      <c r="E241" s="9">
        <v>15000</v>
      </c>
      <c r="F241" s="9">
        <v>0</v>
      </c>
      <c r="G241" s="28" t="s">
        <v>484</v>
      </c>
      <c r="H241" s="28" t="s">
        <v>681</v>
      </c>
      <c r="I241" s="23">
        <v>43069</v>
      </c>
    </row>
    <row r="242" spans="2:9" ht="77.25" thickBot="1">
      <c r="B242" s="9" t="s">
        <v>724</v>
      </c>
      <c r="C242" s="28" t="s">
        <v>725</v>
      </c>
      <c r="D242" s="28" t="s">
        <v>214</v>
      </c>
      <c r="E242" s="9">
        <v>70000</v>
      </c>
      <c r="F242" s="9">
        <v>56388.92</v>
      </c>
      <c r="G242" s="28" t="s">
        <v>484</v>
      </c>
      <c r="H242" s="28" t="s">
        <v>681</v>
      </c>
      <c r="I242" s="23">
        <v>43069</v>
      </c>
    </row>
    <row r="243" spans="2:9" ht="77.25" thickBot="1">
      <c r="B243" s="9" t="s">
        <v>726</v>
      </c>
      <c r="C243" s="28" t="s">
        <v>725</v>
      </c>
      <c r="D243" s="28" t="s">
        <v>713</v>
      </c>
      <c r="E243" s="9">
        <v>70000</v>
      </c>
      <c r="F243" s="9">
        <v>56388.92</v>
      </c>
      <c r="G243" s="28" t="s">
        <v>484</v>
      </c>
      <c r="H243" s="28" t="s">
        <v>681</v>
      </c>
      <c r="I243" s="23">
        <v>43069</v>
      </c>
    </row>
    <row r="244" spans="2:9" ht="77.25" thickBot="1">
      <c r="B244" s="9" t="s">
        <v>727</v>
      </c>
      <c r="C244" s="28" t="s">
        <v>725</v>
      </c>
      <c r="D244" s="28" t="s">
        <v>728</v>
      </c>
      <c r="E244" s="9">
        <v>70000</v>
      </c>
      <c r="F244" s="9">
        <v>56388.92</v>
      </c>
      <c r="G244" s="28" t="s">
        <v>484</v>
      </c>
      <c r="H244" s="28" t="s">
        <v>681</v>
      </c>
      <c r="I244" s="23">
        <v>43069</v>
      </c>
    </row>
    <row r="245" spans="2:9" ht="77.25" thickBot="1">
      <c r="B245" s="9" t="s">
        <v>729</v>
      </c>
      <c r="C245" s="28" t="s">
        <v>725</v>
      </c>
      <c r="D245" s="28" t="s">
        <v>180</v>
      </c>
      <c r="E245" s="9">
        <v>70000</v>
      </c>
      <c r="F245" s="9">
        <v>56388.92</v>
      </c>
      <c r="G245" s="28" t="s">
        <v>484</v>
      </c>
      <c r="H245" s="28" t="s">
        <v>681</v>
      </c>
      <c r="I245" s="23">
        <v>43069</v>
      </c>
    </row>
    <row r="246" spans="2:9" ht="77.25" thickBot="1">
      <c r="B246" s="9" t="s">
        <v>730</v>
      </c>
      <c r="C246" s="28" t="s">
        <v>731</v>
      </c>
      <c r="D246" s="28" t="s">
        <v>214</v>
      </c>
      <c r="E246" s="9">
        <v>8000</v>
      </c>
      <c r="F246" s="9">
        <v>0</v>
      </c>
      <c r="G246" s="28" t="s">
        <v>484</v>
      </c>
      <c r="H246" s="28" t="s">
        <v>681</v>
      </c>
      <c r="I246" s="23">
        <v>43069</v>
      </c>
    </row>
    <row r="247" spans="2:9" ht="77.25" thickBot="1">
      <c r="B247" s="9" t="s">
        <v>732</v>
      </c>
      <c r="C247" s="28" t="s">
        <v>731</v>
      </c>
      <c r="D247" s="28" t="s">
        <v>214</v>
      </c>
      <c r="E247" s="9">
        <v>8000</v>
      </c>
      <c r="F247" s="9">
        <v>0</v>
      </c>
      <c r="G247" s="28" t="s">
        <v>484</v>
      </c>
      <c r="H247" s="28" t="s">
        <v>681</v>
      </c>
      <c r="I247" s="23">
        <v>43069</v>
      </c>
    </row>
    <row r="248" spans="2:9" ht="77.25" thickBot="1">
      <c r="B248" s="9" t="s">
        <v>733</v>
      </c>
      <c r="C248" s="28" t="s">
        <v>731</v>
      </c>
      <c r="D248" s="28" t="s">
        <v>214</v>
      </c>
      <c r="E248" s="9">
        <v>8000</v>
      </c>
      <c r="F248" s="9">
        <v>0</v>
      </c>
      <c r="G248" s="28" t="s">
        <v>484</v>
      </c>
      <c r="H248" s="28" t="s">
        <v>681</v>
      </c>
      <c r="I248" s="23">
        <v>43069</v>
      </c>
    </row>
    <row r="249" spans="2:9" ht="77.25" thickBot="1">
      <c r="B249" s="9" t="s">
        <v>734</v>
      </c>
      <c r="C249" s="28" t="s">
        <v>731</v>
      </c>
      <c r="D249" s="28" t="s">
        <v>214</v>
      </c>
      <c r="E249" s="9">
        <v>8000</v>
      </c>
      <c r="F249" s="9">
        <v>0</v>
      </c>
      <c r="G249" s="28" t="s">
        <v>484</v>
      </c>
      <c r="H249" s="28" t="s">
        <v>681</v>
      </c>
      <c r="I249" s="23">
        <v>43069</v>
      </c>
    </row>
    <row r="250" spans="2:9" ht="77.25" thickBot="1">
      <c r="B250" s="9" t="s">
        <v>735</v>
      </c>
      <c r="C250" s="28" t="s">
        <v>731</v>
      </c>
      <c r="D250" s="28" t="s">
        <v>214</v>
      </c>
      <c r="E250" s="9">
        <v>8000</v>
      </c>
      <c r="F250" s="9">
        <v>0</v>
      </c>
      <c r="G250" s="28" t="s">
        <v>484</v>
      </c>
      <c r="H250" s="28" t="s">
        <v>681</v>
      </c>
      <c r="I250" s="23">
        <v>43069</v>
      </c>
    </row>
    <row r="251" spans="2:9" ht="77.25" thickBot="1">
      <c r="B251" s="9" t="s">
        <v>736</v>
      </c>
      <c r="C251" s="28" t="s">
        <v>731</v>
      </c>
      <c r="D251" s="28" t="s">
        <v>214</v>
      </c>
      <c r="E251" s="9">
        <v>8000</v>
      </c>
      <c r="F251" s="9">
        <v>0</v>
      </c>
      <c r="G251" s="28" t="s">
        <v>484</v>
      </c>
      <c r="H251" s="28" t="s">
        <v>681</v>
      </c>
      <c r="I251" s="23">
        <v>43069</v>
      </c>
    </row>
    <row r="252" spans="2:9" ht="77.25" thickBot="1">
      <c r="B252" s="9" t="s">
        <v>737</v>
      </c>
      <c r="C252" s="28" t="s">
        <v>731</v>
      </c>
      <c r="D252" s="28" t="s">
        <v>214</v>
      </c>
      <c r="E252" s="9">
        <v>8000</v>
      </c>
      <c r="F252" s="9">
        <v>0</v>
      </c>
      <c r="G252" s="28" t="s">
        <v>484</v>
      </c>
      <c r="H252" s="28" t="s">
        <v>681</v>
      </c>
      <c r="I252" s="23">
        <v>43069</v>
      </c>
    </row>
    <row r="253" spans="2:9" ht="77.25" thickBot="1">
      <c r="B253" s="9" t="s">
        <v>738</v>
      </c>
      <c r="C253" s="28" t="s">
        <v>739</v>
      </c>
      <c r="D253" s="28" t="s">
        <v>713</v>
      </c>
      <c r="E253" s="9">
        <v>4500</v>
      </c>
      <c r="F253" s="9">
        <v>0</v>
      </c>
      <c r="G253" s="28" t="s">
        <v>484</v>
      </c>
      <c r="H253" s="28" t="s">
        <v>681</v>
      </c>
      <c r="I253" s="23">
        <v>43069</v>
      </c>
    </row>
    <row r="254" spans="2:9" ht="77.25" thickBot="1">
      <c r="B254" s="9" t="s">
        <v>740</v>
      </c>
      <c r="C254" s="28" t="s">
        <v>741</v>
      </c>
      <c r="D254" s="28" t="s">
        <v>214</v>
      </c>
      <c r="E254" s="9">
        <v>5500</v>
      </c>
      <c r="F254" s="9">
        <v>0</v>
      </c>
      <c r="G254" s="28" t="s">
        <v>484</v>
      </c>
      <c r="H254" s="28" t="s">
        <v>681</v>
      </c>
      <c r="I254" s="23">
        <v>43069</v>
      </c>
    </row>
    <row r="255" spans="2:9" ht="77.25" thickBot="1">
      <c r="B255" s="9" t="s">
        <v>742</v>
      </c>
      <c r="C255" s="28" t="s">
        <v>741</v>
      </c>
      <c r="D255" s="28" t="s">
        <v>214</v>
      </c>
      <c r="E255" s="9">
        <v>5500</v>
      </c>
      <c r="F255" s="9">
        <v>0</v>
      </c>
      <c r="G255" s="28" t="s">
        <v>484</v>
      </c>
      <c r="H255" s="28" t="s">
        <v>681</v>
      </c>
      <c r="I255" s="23">
        <v>43069</v>
      </c>
    </row>
    <row r="256" spans="2:9" ht="77.25" thickBot="1">
      <c r="B256" s="9" t="s">
        <v>743</v>
      </c>
      <c r="C256" s="28" t="s">
        <v>741</v>
      </c>
      <c r="D256" s="28" t="s">
        <v>713</v>
      </c>
      <c r="E256" s="9">
        <v>5500</v>
      </c>
      <c r="F256" s="9">
        <v>0</v>
      </c>
      <c r="G256" s="28" t="s">
        <v>484</v>
      </c>
      <c r="H256" s="28" t="s">
        <v>681</v>
      </c>
      <c r="I256" s="23">
        <v>43069</v>
      </c>
    </row>
    <row r="257" spans="2:9" ht="77.25" thickBot="1">
      <c r="B257" s="9" t="s">
        <v>744</v>
      </c>
      <c r="C257" s="28" t="s">
        <v>741</v>
      </c>
      <c r="D257" s="28" t="s">
        <v>713</v>
      </c>
      <c r="E257" s="9">
        <v>5500</v>
      </c>
      <c r="F257" s="9">
        <v>0</v>
      </c>
      <c r="G257" s="28" t="s">
        <v>484</v>
      </c>
      <c r="H257" s="28" t="s">
        <v>681</v>
      </c>
      <c r="I257" s="23">
        <v>43069</v>
      </c>
    </row>
    <row r="258" spans="2:9" ht="77.25" thickBot="1">
      <c r="B258" s="9" t="s">
        <v>745</v>
      </c>
      <c r="C258" s="28" t="s">
        <v>746</v>
      </c>
      <c r="D258" s="28" t="s">
        <v>214</v>
      </c>
      <c r="E258" s="9">
        <v>14000</v>
      </c>
      <c r="F258" s="9">
        <v>0</v>
      </c>
      <c r="G258" s="28" t="s">
        <v>484</v>
      </c>
      <c r="H258" s="28" t="s">
        <v>681</v>
      </c>
      <c r="I258" s="23">
        <v>43069</v>
      </c>
    </row>
    <row r="259" spans="2:9" ht="77.25" thickBot="1">
      <c r="B259" s="9" t="s">
        <v>747</v>
      </c>
      <c r="C259" s="28" t="s">
        <v>748</v>
      </c>
      <c r="D259" s="28" t="s">
        <v>713</v>
      </c>
      <c r="E259" s="9">
        <v>14000</v>
      </c>
      <c r="F259" s="9">
        <v>0</v>
      </c>
      <c r="G259" s="28" t="s">
        <v>484</v>
      </c>
      <c r="H259" s="28" t="s">
        <v>681</v>
      </c>
      <c r="I259" s="23">
        <v>43069</v>
      </c>
    </row>
    <row r="260" spans="2:9" ht="77.25" thickBot="1">
      <c r="B260" s="9" t="s">
        <v>749</v>
      </c>
      <c r="C260" s="28" t="s">
        <v>750</v>
      </c>
      <c r="D260" s="28" t="s">
        <v>214</v>
      </c>
      <c r="E260" s="9">
        <v>14000</v>
      </c>
      <c r="F260" s="9">
        <v>0</v>
      </c>
      <c r="G260" s="28" t="s">
        <v>484</v>
      </c>
      <c r="H260" s="28" t="s">
        <v>681</v>
      </c>
      <c r="I260" s="23">
        <v>43069</v>
      </c>
    </row>
    <row r="261" spans="2:9" ht="77.25" thickBot="1">
      <c r="B261" s="9" t="s">
        <v>751</v>
      </c>
      <c r="C261" s="28" t="s">
        <v>752</v>
      </c>
      <c r="D261" s="28" t="s">
        <v>713</v>
      </c>
      <c r="E261" s="9">
        <v>14000</v>
      </c>
      <c r="F261" s="9">
        <v>0</v>
      </c>
      <c r="G261" s="28" t="s">
        <v>484</v>
      </c>
      <c r="H261" s="28" t="s">
        <v>681</v>
      </c>
      <c r="I261" s="23">
        <v>43069</v>
      </c>
    </row>
    <row r="262" spans="2:9" ht="77.25" thickBot="1">
      <c r="B262" s="9" t="s">
        <v>753</v>
      </c>
      <c r="C262" s="28" t="s">
        <v>754</v>
      </c>
      <c r="D262" s="28" t="s">
        <v>358</v>
      </c>
      <c r="E262" s="9">
        <v>26000</v>
      </c>
      <c r="F262" s="9">
        <v>0</v>
      </c>
      <c r="G262" s="28" t="s">
        <v>484</v>
      </c>
      <c r="H262" s="28" t="s">
        <v>681</v>
      </c>
      <c r="I262" s="23">
        <v>43069</v>
      </c>
    </row>
    <row r="263" spans="2:9" ht="77.25" thickBot="1">
      <c r="B263" s="9" t="s">
        <v>755</v>
      </c>
      <c r="C263" s="28" t="s">
        <v>756</v>
      </c>
      <c r="D263" s="28" t="s">
        <v>552</v>
      </c>
      <c r="E263" s="9">
        <v>21990</v>
      </c>
      <c r="F263" s="9">
        <v>0</v>
      </c>
      <c r="G263" s="28" t="s">
        <v>484</v>
      </c>
      <c r="H263" s="28" t="s">
        <v>681</v>
      </c>
      <c r="I263" s="23">
        <v>43150</v>
      </c>
    </row>
    <row r="264" spans="2:9" ht="77.25" thickBot="1">
      <c r="B264" s="9" t="s">
        <v>757</v>
      </c>
      <c r="C264" s="28" t="s">
        <v>758</v>
      </c>
      <c r="D264" s="28" t="s">
        <v>552</v>
      </c>
      <c r="E264" s="9">
        <v>45363.83</v>
      </c>
      <c r="F264" s="9">
        <v>0</v>
      </c>
      <c r="G264" s="28" t="s">
        <v>484</v>
      </c>
      <c r="H264" s="28" t="s">
        <v>681</v>
      </c>
      <c r="I264" s="23">
        <v>43248</v>
      </c>
    </row>
    <row r="265" spans="2:9" ht="90" thickBot="1">
      <c r="B265" s="9" t="s">
        <v>759</v>
      </c>
      <c r="C265" s="28" t="s">
        <v>760</v>
      </c>
      <c r="D265" s="28" t="s">
        <v>552</v>
      </c>
      <c r="E265" s="9">
        <v>756200</v>
      </c>
      <c r="F265" s="9">
        <v>743596.67</v>
      </c>
      <c r="G265" s="28" t="s">
        <v>484</v>
      </c>
      <c r="H265" s="28" t="s">
        <v>681</v>
      </c>
      <c r="I265" s="23">
        <v>43237</v>
      </c>
    </row>
    <row r="266" spans="2:9" ht="86.25" customHeight="1">
      <c r="B266" s="22" t="s">
        <v>761</v>
      </c>
      <c r="C266" s="36" t="s">
        <v>762</v>
      </c>
      <c r="D266" s="36" t="s">
        <v>552</v>
      </c>
      <c r="E266" s="22">
        <v>12690</v>
      </c>
      <c r="F266" s="22">
        <v>0</v>
      </c>
      <c r="G266" s="36" t="s">
        <v>484</v>
      </c>
      <c r="H266" s="36" t="s">
        <v>681</v>
      </c>
      <c r="I266" s="39">
        <v>43276</v>
      </c>
    </row>
    <row r="267" spans="2:9" ht="15.75" thickBot="1">
      <c r="B267" s="14"/>
      <c r="C267" s="31"/>
      <c r="D267" s="31"/>
      <c r="E267" s="14"/>
      <c r="F267" s="14"/>
      <c r="G267" s="31"/>
      <c r="H267" s="31"/>
      <c r="I267" s="23"/>
    </row>
    <row r="268" spans="2:9" ht="60.75" customHeight="1">
      <c r="B268" s="22" t="s">
        <v>763</v>
      </c>
      <c r="C268" s="36" t="s">
        <v>764</v>
      </c>
      <c r="D268" s="36" t="s">
        <v>387</v>
      </c>
      <c r="E268" s="22">
        <v>48660</v>
      </c>
      <c r="F268" s="22">
        <v>48660</v>
      </c>
      <c r="G268" s="36" t="s">
        <v>484</v>
      </c>
      <c r="H268" s="36" t="s">
        <v>681</v>
      </c>
      <c r="I268" s="22" t="s">
        <v>765</v>
      </c>
    </row>
    <row r="269" spans="2:9" ht="15.75" thickBot="1">
      <c r="B269" s="14"/>
      <c r="C269" s="31"/>
      <c r="D269" s="31"/>
      <c r="E269" s="14"/>
      <c r="F269" s="14"/>
      <c r="G269" s="31"/>
      <c r="H269" s="31"/>
      <c r="I269" s="14"/>
    </row>
    <row r="270" spans="2:9" ht="60.75" customHeight="1">
      <c r="B270" s="22" t="s">
        <v>766</v>
      </c>
      <c r="C270" s="37" t="s">
        <v>767</v>
      </c>
      <c r="D270" s="36" t="s">
        <v>387</v>
      </c>
      <c r="E270" s="22">
        <v>27900</v>
      </c>
      <c r="F270" s="22">
        <v>27900</v>
      </c>
      <c r="G270" s="36" t="s">
        <v>484</v>
      </c>
      <c r="H270" s="36" t="s">
        <v>681</v>
      </c>
      <c r="I270" s="22" t="s">
        <v>765</v>
      </c>
    </row>
    <row r="271" spans="2:9" ht="15.75" thickBot="1">
      <c r="B271" s="14"/>
      <c r="C271" s="38"/>
      <c r="D271" s="31"/>
      <c r="E271" s="14"/>
      <c r="F271" s="14"/>
      <c r="G271" s="31"/>
      <c r="H271" s="31"/>
      <c r="I271" s="14"/>
    </row>
    <row r="272" spans="2:9" ht="77.25" thickBot="1">
      <c r="B272" s="9" t="s">
        <v>768</v>
      </c>
      <c r="C272" s="28" t="s">
        <v>769</v>
      </c>
      <c r="D272" s="28" t="s">
        <v>387</v>
      </c>
      <c r="E272" s="9">
        <v>27800</v>
      </c>
      <c r="F272" s="9">
        <v>27800</v>
      </c>
      <c r="G272" s="28" t="s">
        <v>484</v>
      </c>
      <c r="H272" s="28" t="s">
        <v>681</v>
      </c>
      <c r="I272" s="14" t="s">
        <v>765</v>
      </c>
    </row>
    <row r="273" spans="2:9" ht="77.25" thickBot="1">
      <c r="B273" s="9" t="s">
        <v>770</v>
      </c>
      <c r="C273" s="28" t="s">
        <v>771</v>
      </c>
      <c r="D273" s="28" t="s">
        <v>387</v>
      </c>
      <c r="E273" s="9">
        <v>24900</v>
      </c>
      <c r="F273" s="9">
        <v>24900</v>
      </c>
      <c r="G273" s="28" t="s">
        <v>484</v>
      </c>
      <c r="H273" s="28" t="s">
        <v>681</v>
      </c>
      <c r="I273" s="14" t="s">
        <v>765</v>
      </c>
    </row>
    <row r="274" spans="2:9" ht="60.75" customHeight="1">
      <c r="B274" s="22" t="s">
        <v>772</v>
      </c>
      <c r="C274" s="37" t="s">
        <v>773</v>
      </c>
      <c r="D274" s="36" t="s">
        <v>387</v>
      </c>
      <c r="E274" s="22">
        <v>23300</v>
      </c>
      <c r="F274" s="22">
        <v>23300</v>
      </c>
      <c r="G274" s="36" t="s">
        <v>484</v>
      </c>
      <c r="H274" s="36" t="s">
        <v>681</v>
      </c>
      <c r="I274" s="22" t="s">
        <v>765</v>
      </c>
    </row>
    <row r="275" spans="2:9" ht="15.75" thickBot="1">
      <c r="B275" s="14"/>
      <c r="C275" s="38"/>
      <c r="D275" s="31"/>
      <c r="E275" s="14"/>
      <c r="F275" s="14"/>
      <c r="G275" s="31"/>
      <c r="H275" s="31"/>
      <c r="I275" s="14"/>
    </row>
    <row r="276" spans="2:9" ht="60.75" customHeight="1">
      <c r="B276" s="22" t="s">
        <v>774</v>
      </c>
      <c r="C276" s="36" t="s">
        <v>775</v>
      </c>
      <c r="D276" s="36" t="s">
        <v>387</v>
      </c>
      <c r="E276" s="22">
        <v>19800</v>
      </c>
      <c r="F276" s="22">
        <v>19800</v>
      </c>
      <c r="G276" s="36" t="s">
        <v>484</v>
      </c>
      <c r="H276" s="36" t="s">
        <v>681</v>
      </c>
      <c r="I276" s="22" t="s">
        <v>765</v>
      </c>
    </row>
    <row r="277" spans="2:9" ht="15.75" thickBot="1">
      <c r="B277" s="14"/>
      <c r="C277" s="31"/>
      <c r="D277" s="31"/>
      <c r="E277" s="14"/>
      <c r="F277" s="14"/>
      <c r="G277" s="31"/>
      <c r="H277" s="31"/>
      <c r="I277" s="14"/>
    </row>
    <row r="278" spans="2:9" ht="60.75" customHeight="1">
      <c r="B278" s="22" t="s">
        <v>776</v>
      </c>
      <c r="C278" s="36" t="s">
        <v>777</v>
      </c>
      <c r="D278" s="36" t="s">
        <v>387</v>
      </c>
      <c r="E278" s="22">
        <v>17100</v>
      </c>
      <c r="F278" s="22">
        <v>17100</v>
      </c>
      <c r="G278" s="36" t="s">
        <v>484</v>
      </c>
      <c r="H278" s="36" t="s">
        <v>681</v>
      </c>
      <c r="I278" s="22" t="s">
        <v>765</v>
      </c>
    </row>
    <row r="279" spans="2:9" ht="15.75" thickBot="1">
      <c r="B279" s="14"/>
      <c r="C279" s="31"/>
      <c r="D279" s="31"/>
      <c r="E279" s="14"/>
      <c r="F279" s="14"/>
      <c r="G279" s="31"/>
      <c r="H279" s="31"/>
      <c r="I279" s="14"/>
    </row>
    <row r="280" spans="2:9" ht="60.75" customHeight="1">
      <c r="B280" s="22" t="s">
        <v>778</v>
      </c>
      <c r="C280" s="36" t="s">
        <v>779</v>
      </c>
      <c r="D280" s="36" t="s">
        <v>387</v>
      </c>
      <c r="E280" s="22">
        <v>36400</v>
      </c>
      <c r="F280" s="22">
        <v>36400</v>
      </c>
      <c r="G280" s="36" t="s">
        <v>484</v>
      </c>
      <c r="H280" s="36" t="s">
        <v>681</v>
      </c>
      <c r="I280" s="22" t="s">
        <v>765</v>
      </c>
    </row>
    <row r="281" spans="2:9" ht="15.75" thickBot="1">
      <c r="B281" s="14"/>
      <c r="C281" s="31"/>
      <c r="D281" s="31"/>
      <c r="E281" s="14"/>
      <c r="F281" s="14"/>
      <c r="G281" s="31"/>
      <c r="H281" s="31"/>
      <c r="I281" s="14"/>
    </row>
    <row r="282" spans="2:9" ht="77.25" thickBot="1">
      <c r="B282" s="9" t="s">
        <v>780</v>
      </c>
      <c r="C282" s="28" t="s">
        <v>781</v>
      </c>
      <c r="D282" s="28" t="s">
        <v>387</v>
      </c>
      <c r="E282" s="9">
        <v>19800</v>
      </c>
      <c r="F282" s="9">
        <v>19800</v>
      </c>
      <c r="G282" s="28" t="s">
        <v>484</v>
      </c>
      <c r="H282" s="28" t="s">
        <v>681</v>
      </c>
      <c r="I282" s="14" t="s">
        <v>765</v>
      </c>
    </row>
    <row r="283" spans="2:9" ht="77.25" thickBot="1">
      <c r="B283" s="9" t="s">
        <v>782</v>
      </c>
      <c r="C283" s="28" t="s">
        <v>783</v>
      </c>
      <c r="D283" s="28" t="s">
        <v>387</v>
      </c>
      <c r="E283" s="9">
        <v>81600</v>
      </c>
      <c r="F283" s="9">
        <v>81600</v>
      </c>
      <c r="G283" s="28" t="s">
        <v>484</v>
      </c>
      <c r="H283" s="28" t="s">
        <v>681</v>
      </c>
      <c r="I283" s="31" t="s">
        <v>765</v>
      </c>
    </row>
    <row r="284" spans="2:9" ht="77.25" thickBot="1">
      <c r="B284" s="9" t="s">
        <v>784</v>
      </c>
      <c r="C284" s="28" t="s">
        <v>785</v>
      </c>
      <c r="D284" s="28" t="s">
        <v>387</v>
      </c>
      <c r="E284" s="9">
        <v>7500</v>
      </c>
      <c r="F284" s="9">
        <v>7500</v>
      </c>
      <c r="G284" s="28" t="s">
        <v>484</v>
      </c>
      <c r="H284" s="28" t="s">
        <v>681</v>
      </c>
      <c r="I284" s="31" t="s">
        <v>765</v>
      </c>
    </row>
    <row r="285" spans="2:9" ht="77.25" thickBot="1">
      <c r="B285" s="9" t="s">
        <v>786</v>
      </c>
      <c r="C285" s="28" t="s">
        <v>787</v>
      </c>
      <c r="D285" s="28" t="s">
        <v>387</v>
      </c>
      <c r="E285" s="9">
        <v>10800</v>
      </c>
      <c r="F285" s="9">
        <v>10800</v>
      </c>
      <c r="G285" s="28" t="s">
        <v>484</v>
      </c>
      <c r="H285" s="9" t="s">
        <v>681</v>
      </c>
      <c r="I285" s="31" t="s">
        <v>765</v>
      </c>
    </row>
    <row r="286" spans="2:9" ht="77.25" thickBot="1">
      <c r="B286" s="9" t="s">
        <v>788</v>
      </c>
      <c r="C286" s="28" t="s">
        <v>789</v>
      </c>
      <c r="D286" s="28" t="s">
        <v>790</v>
      </c>
      <c r="E286" s="9">
        <v>800000</v>
      </c>
      <c r="F286" s="9">
        <v>800000</v>
      </c>
      <c r="G286" s="28" t="s">
        <v>484</v>
      </c>
      <c r="H286" s="9" t="s">
        <v>681</v>
      </c>
      <c r="I286" s="31" t="s">
        <v>791</v>
      </c>
    </row>
    <row r="287" spans="2:9" ht="19.5" thickBot="1">
      <c r="B287" s="9" t="s">
        <v>792</v>
      </c>
      <c r="C287" s="30"/>
      <c r="D287" s="30"/>
      <c r="E287" s="90"/>
      <c r="F287" s="90"/>
      <c r="G287" s="30"/>
      <c r="H287" s="17"/>
      <c r="I287" s="32"/>
    </row>
    <row r="288" spans="2:9" ht="16.5" thickBot="1">
      <c r="B288" s="33"/>
      <c r="E288" s="87">
        <f>SUM(E19:E287)</f>
        <v>15898609.640000002</v>
      </c>
      <c r="F288" s="89">
        <f>SUM(F19:F287)</f>
        <v>4171122.6299999994</v>
      </c>
    </row>
    <row r="289" spans="2:2" ht="15.75">
      <c r="B289" s="57"/>
    </row>
    <row r="290" spans="2:2" ht="15.75">
      <c r="B290" s="57"/>
    </row>
  </sheetData>
  <mergeCells count="12">
    <mergeCell ref="A14:M14"/>
    <mergeCell ref="B9:L9"/>
    <mergeCell ref="B10:L10"/>
    <mergeCell ref="B11:L11"/>
    <mergeCell ref="B12:L12"/>
    <mergeCell ref="B13:L13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5"/>
  <sheetViews>
    <sheetView topLeftCell="A16" workbookViewId="0">
      <selection activeCell="Q8" sqref="Q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>
      <c r="B1" s="194" t="s">
        <v>813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3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3" ht="15.75" customHeight="1">
      <c r="B3" s="196" t="s">
        <v>0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3" ht="15.75" customHeight="1"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3" ht="15.75" customHeight="1">
      <c r="B5" s="196" t="s">
        <v>2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3" ht="15.75" customHeight="1">
      <c r="B6" s="183" t="s">
        <v>3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</row>
    <row r="7" spans="1:13" ht="15.75" customHeight="1">
      <c r="B7" s="56"/>
    </row>
    <row r="8" spans="1:13" ht="18.75" customHeight="1">
      <c r="B8" s="2"/>
    </row>
    <row r="9" spans="1:13" ht="15.75" customHeight="1">
      <c r="B9" s="182" t="s">
        <v>4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</row>
    <row r="10" spans="1:13" ht="15.75" customHeight="1">
      <c r="B10" s="182" t="s">
        <v>5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</row>
    <row r="11" spans="1:13" ht="15.75" customHeight="1">
      <c r="B11" s="182" t="s">
        <v>6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</row>
    <row r="12" spans="1:13" ht="15.75" customHeight="1">
      <c r="B12" s="182" t="s">
        <v>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3" ht="15.75" customHeight="1"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</row>
    <row r="14" spans="1:13" ht="15" customHeight="1">
      <c r="A14" s="193" t="s">
        <v>1069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</row>
    <row r="15" spans="1:13" ht="18.75">
      <c r="B15" s="35"/>
    </row>
    <row r="16" spans="1:13" ht="1.5" customHeight="1" thickBot="1">
      <c r="B16" s="56"/>
    </row>
    <row r="17" spans="2:10" ht="89.25" customHeight="1" thickBot="1">
      <c r="B17" s="21" t="s">
        <v>9</v>
      </c>
      <c r="C17" s="22" t="s">
        <v>794</v>
      </c>
      <c r="D17" s="22" t="s">
        <v>11</v>
      </c>
      <c r="E17" s="22" t="s">
        <v>795</v>
      </c>
      <c r="F17" s="22" t="s">
        <v>796</v>
      </c>
      <c r="G17" s="22" t="s">
        <v>797</v>
      </c>
      <c r="H17" s="190" t="s">
        <v>798</v>
      </c>
      <c r="I17" s="191"/>
      <c r="J17" s="22" t="s">
        <v>799</v>
      </c>
    </row>
    <row r="18" spans="2:10" ht="38.25">
      <c r="B18" s="10" t="s">
        <v>793</v>
      </c>
      <c r="C18" s="13"/>
      <c r="D18" s="13"/>
      <c r="E18" s="13"/>
      <c r="F18" s="13"/>
      <c r="G18" s="13"/>
      <c r="H18" s="10" t="s">
        <v>801</v>
      </c>
      <c r="I18" s="10" t="s">
        <v>803</v>
      </c>
      <c r="J18" s="13" t="s">
        <v>800</v>
      </c>
    </row>
    <row r="19" spans="2:10" ht="15.75" thickBot="1">
      <c r="B19" s="18"/>
      <c r="C19" s="14"/>
      <c r="D19" s="14"/>
      <c r="E19" s="14"/>
      <c r="F19" s="14"/>
      <c r="G19" s="14"/>
      <c r="H19" s="9" t="s">
        <v>802</v>
      </c>
      <c r="I19" s="9" t="s">
        <v>802</v>
      </c>
      <c r="J19" s="55"/>
    </row>
    <row r="20" spans="2:10" ht="51" customHeight="1">
      <c r="B20" s="13">
        <v>1</v>
      </c>
      <c r="C20" s="22" t="s">
        <v>484</v>
      </c>
      <c r="D20" s="22" t="s">
        <v>804</v>
      </c>
      <c r="E20" s="22">
        <v>6102021346</v>
      </c>
      <c r="F20" s="22" t="s">
        <v>805</v>
      </c>
      <c r="G20" s="10" t="s">
        <v>806</v>
      </c>
      <c r="H20" s="22">
        <v>91811919.409999996</v>
      </c>
      <c r="I20" s="22">
        <v>68844607.569999993</v>
      </c>
      <c r="J20" s="13">
        <v>25</v>
      </c>
    </row>
    <row r="21" spans="2:10" ht="217.5" thickBot="1">
      <c r="B21" s="14"/>
      <c r="C21" s="14"/>
      <c r="D21" s="14"/>
      <c r="E21" s="14"/>
      <c r="F21" s="14"/>
      <c r="G21" s="9" t="s">
        <v>807</v>
      </c>
      <c r="H21" s="14"/>
      <c r="I21" s="14"/>
      <c r="J21" s="14"/>
    </row>
    <row r="22" spans="2:10" ht="192" thickBot="1">
      <c r="B22" s="9">
        <v>2</v>
      </c>
      <c r="C22" s="9" t="s">
        <v>808</v>
      </c>
      <c r="D22" s="9" t="s">
        <v>809</v>
      </c>
      <c r="E22" s="9">
        <v>6102019192</v>
      </c>
      <c r="F22" s="9" t="s">
        <v>810</v>
      </c>
      <c r="G22" s="9" t="s">
        <v>811</v>
      </c>
      <c r="H22" s="9">
        <v>14381306.93</v>
      </c>
      <c r="I22" s="9">
        <v>965249.14</v>
      </c>
      <c r="J22" s="14">
        <v>29.5</v>
      </c>
    </row>
    <row r="23" spans="2:10" ht="141" thickBot="1">
      <c r="B23" s="9">
        <v>3</v>
      </c>
      <c r="C23" s="9" t="s">
        <v>812</v>
      </c>
      <c r="D23" s="9" t="s">
        <v>804</v>
      </c>
      <c r="E23" s="9"/>
      <c r="F23" s="9"/>
      <c r="G23" s="9"/>
      <c r="H23" s="9"/>
      <c r="I23" s="9"/>
      <c r="J23" s="14"/>
    </row>
    <row r="24" spans="2:10" ht="15.75">
      <c r="B24" s="56"/>
    </row>
    <row r="25" spans="2:10" ht="18.75">
      <c r="B25" s="2"/>
    </row>
  </sheetData>
  <mergeCells count="13">
    <mergeCell ref="A14:M14"/>
    <mergeCell ref="H17:I17"/>
    <mergeCell ref="B9:L9"/>
    <mergeCell ref="B10:L10"/>
    <mergeCell ref="B11:L11"/>
    <mergeCell ref="B12:L12"/>
    <mergeCell ref="B13:L13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7"/>
  <sheetViews>
    <sheetView workbookViewId="0">
      <selection activeCell="D64" sqref="D64:D67"/>
    </sheetView>
  </sheetViews>
  <sheetFormatPr defaultRowHeight="15"/>
  <cols>
    <col min="1" max="1" width="5.85546875" customWidth="1"/>
    <col min="2" max="2" width="5.7109375" customWidth="1"/>
    <col min="3" max="3" width="18.7109375" customWidth="1"/>
    <col min="4" max="4" width="23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 ht="15.75" customHeight="1">
      <c r="B1" s="103"/>
    </row>
    <row r="2" spans="1:13" ht="18.75" customHeight="1">
      <c r="B2" s="2"/>
    </row>
    <row r="3" spans="1:13" ht="15.75" customHeight="1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3" ht="15.75" customHeight="1">
      <c r="B4" s="182" t="s">
        <v>1307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3" ht="15.75" customHeight="1"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3" ht="15.75" customHeight="1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</row>
    <row r="7" spans="1:13" ht="15.75" customHeight="1"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</row>
    <row r="8" spans="1:13" ht="15" customHeight="1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</row>
    <row r="9" spans="1:13" ht="15.75">
      <c r="B9" s="103"/>
    </row>
    <row r="10" spans="1:13" ht="16.5" thickBot="1">
      <c r="B10" s="103"/>
    </row>
    <row r="11" spans="1:13" ht="48" customHeight="1">
      <c r="B11" s="21" t="s">
        <v>9</v>
      </c>
      <c r="C11" s="105" t="s">
        <v>469</v>
      </c>
      <c r="D11" s="105" t="s">
        <v>470</v>
      </c>
      <c r="E11" s="105" t="s">
        <v>471</v>
      </c>
      <c r="F11" s="105" t="s">
        <v>472</v>
      </c>
      <c r="G11" s="105" t="s">
        <v>473</v>
      </c>
      <c r="H11" s="105" t="s">
        <v>474</v>
      </c>
      <c r="I11" s="105" t="s">
        <v>475</v>
      </c>
    </row>
    <row r="12" spans="1:13" ht="15.75" thickBot="1">
      <c r="B12" s="9" t="s">
        <v>468</v>
      </c>
      <c r="C12" s="106"/>
      <c r="D12" s="106"/>
      <c r="E12" s="106"/>
      <c r="F12" s="106"/>
      <c r="G12" s="106"/>
      <c r="H12" s="106"/>
      <c r="I12" s="106"/>
    </row>
    <row r="13" spans="1:13" ht="26.25" thickBot="1">
      <c r="B13" s="108"/>
      <c r="C13" s="9" t="s">
        <v>1274</v>
      </c>
      <c r="D13" s="9" t="s">
        <v>1273</v>
      </c>
      <c r="E13" s="108">
        <v>54.72</v>
      </c>
      <c r="F13" s="9"/>
      <c r="G13" s="6"/>
      <c r="H13" s="9"/>
      <c r="I13" s="23"/>
    </row>
    <row r="14" spans="1:13" ht="66" customHeight="1" thickBot="1">
      <c r="B14" s="111" t="s">
        <v>1305</v>
      </c>
      <c r="C14" s="9" t="s">
        <v>1274</v>
      </c>
      <c r="D14" s="9" t="s">
        <v>1275</v>
      </c>
      <c r="E14" s="108">
        <v>13680</v>
      </c>
      <c r="F14" s="9"/>
      <c r="G14" s="6"/>
      <c r="H14" s="9"/>
      <c r="I14" s="23"/>
    </row>
    <row r="15" spans="1:13" ht="47.25" customHeight="1" thickBot="1">
      <c r="B15" s="111"/>
      <c r="C15" s="9" t="s">
        <v>1274</v>
      </c>
      <c r="D15" s="9" t="s">
        <v>1276</v>
      </c>
      <c r="E15" s="108">
        <v>17100</v>
      </c>
      <c r="F15" s="9"/>
      <c r="G15" s="6"/>
      <c r="H15" s="9"/>
      <c r="I15" s="23"/>
    </row>
    <row r="16" spans="1:13" ht="31.5" customHeight="1" thickBot="1">
      <c r="B16" s="111"/>
      <c r="C16" s="9" t="s">
        <v>1274</v>
      </c>
      <c r="D16" s="9" t="s">
        <v>1277</v>
      </c>
      <c r="E16" s="108">
        <v>54.72</v>
      </c>
      <c r="F16" s="9"/>
      <c r="G16" s="6"/>
      <c r="H16" s="9"/>
      <c r="I16" s="23"/>
    </row>
    <row r="17" spans="2:9" ht="31.5" customHeight="1" thickBot="1">
      <c r="B17" s="111"/>
      <c r="C17" s="9" t="s">
        <v>1274</v>
      </c>
      <c r="D17" s="9" t="s">
        <v>1278</v>
      </c>
      <c r="E17" s="108">
        <v>54.68</v>
      </c>
      <c r="F17" s="9"/>
      <c r="G17" s="9"/>
      <c r="H17" s="9"/>
      <c r="I17" s="23"/>
    </row>
    <row r="18" spans="2:9" ht="49.5" customHeight="1" thickBot="1">
      <c r="B18" s="111"/>
      <c r="C18" s="9" t="s">
        <v>1274</v>
      </c>
      <c r="D18" s="9" t="s">
        <v>1279</v>
      </c>
      <c r="E18" s="108" t="s">
        <v>1306</v>
      </c>
      <c r="F18" s="9"/>
      <c r="G18" s="9"/>
      <c r="H18" s="9"/>
      <c r="I18" s="23"/>
    </row>
    <row r="19" spans="2:9" ht="26.25" thickBot="1">
      <c r="B19" s="108"/>
      <c r="C19" s="9" t="s">
        <v>1281</v>
      </c>
      <c r="D19" s="9" t="s">
        <v>1280</v>
      </c>
      <c r="E19" s="108">
        <v>48000</v>
      </c>
      <c r="F19" s="9"/>
      <c r="G19" s="9"/>
      <c r="H19" s="9"/>
      <c r="I19" s="23"/>
    </row>
    <row r="20" spans="2:9" ht="15.75" thickBot="1">
      <c r="B20" s="108"/>
      <c r="C20" s="9" t="s">
        <v>1281</v>
      </c>
      <c r="D20" s="9" t="s">
        <v>1282</v>
      </c>
      <c r="E20" s="108">
        <v>687825</v>
      </c>
      <c r="F20" s="9"/>
      <c r="G20" s="9"/>
      <c r="H20" s="9"/>
      <c r="I20" s="23"/>
    </row>
    <row r="21" spans="2:9" ht="15.75" thickBot="1">
      <c r="B21" s="108"/>
      <c r="C21" s="9" t="s">
        <v>1281</v>
      </c>
      <c r="D21" s="9" t="s">
        <v>1283</v>
      </c>
      <c r="E21" s="108">
        <v>112000</v>
      </c>
      <c r="F21" s="9"/>
      <c r="G21" s="9"/>
      <c r="H21" s="9"/>
      <c r="I21" s="23"/>
    </row>
    <row r="22" spans="2:9" ht="26.25" thickBot="1">
      <c r="B22" s="9"/>
      <c r="C22" s="9" t="s">
        <v>1274</v>
      </c>
      <c r="D22" s="9" t="s">
        <v>1284</v>
      </c>
      <c r="E22" s="108">
        <v>696610.8</v>
      </c>
      <c r="F22" s="9"/>
      <c r="G22" s="9"/>
      <c r="H22" s="9"/>
      <c r="I22" s="23"/>
    </row>
    <row r="23" spans="2:9" ht="26.25" thickBot="1">
      <c r="B23" s="9"/>
      <c r="C23" s="9" t="s">
        <v>1274</v>
      </c>
      <c r="D23" s="9" t="s">
        <v>1285</v>
      </c>
      <c r="E23" s="108">
        <v>1</v>
      </c>
      <c r="F23" s="9"/>
      <c r="G23" s="9"/>
      <c r="H23" s="9"/>
      <c r="I23" s="23"/>
    </row>
    <row r="24" spans="2:9" ht="26.25" thickBot="1">
      <c r="B24" s="9"/>
      <c r="C24" s="9" t="s">
        <v>1274</v>
      </c>
      <c r="D24" s="9" t="s">
        <v>1286</v>
      </c>
      <c r="E24" s="108">
        <v>1</v>
      </c>
      <c r="F24" s="9"/>
      <c r="G24" s="9"/>
      <c r="H24" s="9"/>
      <c r="I24" s="23"/>
    </row>
    <row r="25" spans="2:9" ht="192" thickBot="1">
      <c r="B25" s="9"/>
      <c r="C25" s="9" t="s">
        <v>1315</v>
      </c>
      <c r="D25" s="9" t="s">
        <v>85</v>
      </c>
      <c r="E25" s="108">
        <v>268.64</v>
      </c>
      <c r="F25" s="9"/>
      <c r="G25" s="9"/>
      <c r="H25" s="9"/>
      <c r="I25" s="23"/>
    </row>
    <row r="26" spans="2:9" ht="192" thickBot="1">
      <c r="B26" s="9"/>
      <c r="C26" s="9" t="s">
        <v>1316</v>
      </c>
      <c r="D26" s="9" t="s">
        <v>88</v>
      </c>
      <c r="E26" s="108">
        <v>4315.76</v>
      </c>
      <c r="F26" s="9"/>
      <c r="G26" s="9"/>
      <c r="H26" s="9"/>
      <c r="I26" s="23"/>
    </row>
    <row r="27" spans="2:9" ht="192" thickBot="1">
      <c r="B27" s="9"/>
      <c r="C27" s="9" t="s">
        <v>1317</v>
      </c>
      <c r="D27" s="9" t="s">
        <v>90</v>
      </c>
      <c r="E27" s="108">
        <v>15043.84</v>
      </c>
      <c r="F27" s="9"/>
      <c r="G27" s="9"/>
      <c r="H27" s="9"/>
      <c r="I27" s="23"/>
    </row>
    <row r="28" spans="2:9" ht="26.25" thickBot="1">
      <c r="B28" s="9"/>
      <c r="C28" s="9" t="s">
        <v>1288</v>
      </c>
      <c r="D28" s="9" t="s">
        <v>99</v>
      </c>
      <c r="E28" s="108">
        <v>855596</v>
      </c>
      <c r="F28" s="9"/>
      <c r="G28" s="9"/>
      <c r="H28" s="9"/>
      <c r="I28" s="23"/>
    </row>
    <row r="29" spans="2:9" ht="26.25" thickBot="1">
      <c r="B29" s="9"/>
      <c r="C29" s="9" t="s">
        <v>1289</v>
      </c>
      <c r="D29" s="9" t="s">
        <v>1290</v>
      </c>
      <c r="E29" s="108">
        <v>342</v>
      </c>
      <c r="F29" s="9"/>
      <c r="G29" s="9"/>
      <c r="H29" s="9"/>
      <c r="I29" s="23"/>
    </row>
    <row r="30" spans="2:9" ht="26.25" thickBot="1">
      <c r="B30" s="9"/>
      <c r="C30" s="9" t="s">
        <v>1291</v>
      </c>
      <c r="D30" s="9" t="s">
        <v>102</v>
      </c>
      <c r="E30" s="108">
        <v>581</v>
      </c>
      <c r="F30" s="9"/>
      <c r="G30" s="9"/>
      <c r="H30" s="9"/>
      <c r="I30" s="23"/>
    </row>
    <row r="31" spans="2:9" ht="27.75" customHeight="1">
      <c r="B31" s="105"/>
      <c r="C31" s="10" t="s">
        <v>1287</v>
      </c>
      <c r="D31" s="105" t="s">
        <v>1143</v>
      </c>
      <c r="E31" s="109">
        <v>4.5599999999999996</v>
      </c>
      <c r="F31" s="105"/>
      <c r="G31" s="105"/>
      <c r="H31" s="105"/>
      <c r="I31" s="39"/>
    </row>
    <row r="32" spans="2:9" ht="15.75" hidden="1" thickBot="1">
      <c r="B32" s="106"/>
      <c r="C32" s="9"/>
      <c r="D32" s="106"/>
      <c r="E32" s="110"/>
      <c r="F32" s="106"/>
      <c r="G32" s="106"/>
      <c r="H32" s="106"/>
      <c r="I32" s="23"/>
    </row>
    <row r="33" spans="2:9" ht="15.75" thickBot="1">
      <c r="B33" s="9"/>
      <c r="C33" s="9" t="s">
        <v>1292</v>
      </c>
      <c r="D33" s="9" t="s">
        <v>1147</v>
      </c>
      <c r="E33" s="108">
        <v>4.5599999999999996</v>
      </c>
      <c r="F33" s="9"/>
      <c r="G33" s="9"/>
      <c r="H33" s="9"/>
      <c r="I33" s="23"/>
    </row>
    <row r="34" spans="2:9" ht="15.75" thickBot="1">
      <c r="B34" s="9"/>
      <c r="C34" s="9" t="s">
        <v>1287</v>
      </c>
      <c r="D34" s="9" t="s">
        <v>1149</v>
      </c>
      <c r="E34" s="108">
        <v>4.5599999999999996</v>
      </c>
      <c r="F34" s="9"/>
      <c r="G34" s="9"/>
      <c r="H34" s="9"/>
      <c r="I34" s="23"/>
    </row>
    <row r="35" spans="2:9" ht="15.75" thickBot="1">
      <c r="B35" s="9"/>
      <c r="C35" s="9" t="s">
        <v>1293</v>
      </c>
      <c r="D35" s="9" t="s">
        <v>1150</v>
      </c>
      <c r="E35" s="108">
        <v>4.5599999999999996</v>
      </c>
      <c r="F35" s="9"/>
      <c r="G35" s="9"/>
      <c r="H35" s="9"/>
      <c r="I35" s="23"/>
    </row>
    <row r="36" spans="2:9" ht="26.25" thickBot="1">
      <c r="B36" s="9"/>
      <c r="C36" s="9" t="s">
        <v>1294</v>
      </c>
      <c r="D36" s="9" t="s">
        <v>1295</v>
      </c>
      <c r="E36" s="108">
        <v>4.5599999999999996</v>
      </c>
      <c r="F36" s="9"/>
      <c r="G36" s="9"/>
      <c r="H36" s="9"/>
      <c r="I36" s="23"/>
    </row>
    <row r="37" spans="2:9" ht="15.75" thickBot="1">
      <c r="B37" s="9"/>
      <c r="C37" s="9" t="s">
        <v>1293</v>
      </c>
      <c r="D37" s="9" t="s">
        <v>1155</v>
      </c>
      <c r="E37" s="108">
        <v>4.5599999999999996</v>
      </c>
      <c r="F37" s="9"/>
      <c r="G37" s="9"/>
      <c r="H37" s="9"/>
      <c r="I37" s="23"/>
    </row>
    <row r="38" spans="2:9" ht="26.25" thickBot="1">
      <c r="B38" s="9"/>
      <c r="C38" s="9" t="s">
        <v>1296</v>
      </c>
      <c r="D38" s="9" t="s">
        <v>1297</v>
      </c>
      <c r="E38" s="108">
        <v>1520964</v>
      </c>
      <c r="F38" s="9"/>
      <c r="G38" s="9"/>
      <c r="H38" s="9"/>
      <c r="I38" s="23"/>
    </row>
    <row r="39" spans="2:9" ht="26.25" thickBot="1">
      <c r="B39" s="9"/>
      <c r="C39" s="9" t="s">
        <v>1298</v>
      </c>
      <c r="D39" s="9" t="s">
        <v>1160</v>
      </c>
      <c r="E39" s="108">
        <v>1970926.5</v>
      </c>
      <c r="F39" s="9"/>
      <c r="G39" s="9"/>
      <c r="H39" s="9"/>
      <c r="I39" s="23"/>
    </row>
    <row r="40" spans="2:9" ht="42" customHeight="1" thickBot="1">
      <c r="B40" s="115"/>
      <c r="C40" s="115" t="s">
        <v>1299</v>
      </c>
      <c r="D40" s="115" t="s">
        <v>1300</v>
      </c>
      <c r="E40" s="115">
        <v>8318.66</v>
      </c>
      <c r="F40" s="115"/>
      <c r="G40" s="115"/>
      <c r="H40" s="115"/>
      <c r="I40" s="116"/>
    </row>
    <row r="41" spans="2:9" ht="15.75" hidden="1" thickBot="1">
      <c r="B41" s="115"/>
      <c r="C41" s="115"/>
      <c r="D41" s="115"/>
      <c r="E41" s="115"/>
      <c r="F41" s="115"/>
      <c r="G41" s="115"/>
      <c r="H41" s="115"/>
      <c r="I41" s="116"/>
    </row>
    <row r="42" spans="2:9" ht="15.75" hidden="1" thickBot="1">
      <c r="B42" s="112"/>
      <c r="C42" s="112" t="s">
        <v>1301</v>
      </c>
      <c r="D42" s="112" t="s">
        <v>1202</v>
      </c>
      <c r="E42" s="112">
        <v>8318.66</v>
      </c>
      <c r="F42" s="112"/>
      <c r="G42" s="112"/>
      <c r="H42" s="112"/>
      <c r="I42" s="116"/>
    </row>
    <row r="43" spans="2:9" ht="15.75" thickBot="1">
      <c r="B43" s="112"/>
      <c r="C43" s="112" t="s">
        <v>1299</v>
      </c>
      <c r="D43" s="112" t="s">
        <v>1302</v>
      </c>
      <c r="E43" s="112">
        <v>8318.66</v>
      </c>
      <c r="F43" s="112"/>
      <c r="G43" s="112"/>
      <c r="H43" s="112"/>
      <c r="I43" s="116"/>
    </row>
    <row r="44" spans="2:9" ht="39" thickBot="1">
      <c r="B44" s="9"/>
      <c r="C44" s="9" t="s">
        <v>1303</v>
      </c>
      <c r="D44" s="9" t="s">
        <v>1163</v>
      </c>
      <c r="E44" s="9">
        <v>69904.800000000003</v>
      </c>
      <c r="F44" s="9"/>
      <c r="G44" s="9"/>
      <c r="H44" s="9"/>
      <c r="I44" s="23"/>
    </row>
    <row r="45" spans="2:9" ht="15.75" thickBot="1">
      <c r="B45" s="9"/>
      <c r="C45" s="9" t="s">
        <v>1301</v>
      </c>
      <c r="D45" s="9" t="s">
        <v>1206</v>
      </c>
      <c r="E45" s="9">
        <v>1140.72</v>
      </c>
      <c r="F45" s="9"/>
      <c r="G45" s="9"/>
      <c r="H45" s="9"/>
      <c r="I45" s="23"/>
    </row>
    <row r="46" spans="2:9" ht="48.75" customHeight="1" thickBot="1">
      <c r="B46" s="105"/>
      <c r="C46" s="105" t="s">
        <v>1301</v>
      </c>
      <c r="D46" s="113" t="s">
        <v>1304</v>
      </c>
      <c r="E46" s="105">
        <v>1140.72</v>
      </c>
      <c r="F46" s="40"/>
      <c r="G46" s="105"/>
      <c r="H46" s="105"/>
      <c r="I46" s="39"/>
    </row>
    <row r="47" spans="2:9" ht="53.25" customHeight="1" thickBot="1">
      <c r="B47" s="115"/>
      <c r="C47" s="115" t="s">
        <v>1301</v>
      </c>
      <c r="D47" s="115" t="s">
        <v>1185</v>
      </c>
      <c r="E47" s="115">
        <v>8318.66</v>
      </c>
      <c r="F47" s="117"/>
      <c r="G47" s="115"/>
      <c r="H47" s="115"/>
      <c r="I47" s="116"/>
    </row>
    <row r="48" spans="2:9" ht="15.75" thickBot="1">
      <c r="B48" s="112"/>
      <c r="C48" s="112" t="s">
        <v>1301</v>
      </c>
      <c r="D48" s="112" t="s">
        <v>1195</v>
      </c>
      <c r="E48" s="112">
        <v>1413.86</v>
      </c>
      <c r="F48" s="112"/>
      <c r="G48" s="112"/>
      <c r="H48" s="112"/>
      <c r="I48" s="116"/>
    </row>
    <row r="49" spans="2:9" ht="15.75" thickBot="1">
      <c r="B49" s="112"/>
      <c r="C49" s="112" t="s">
        <v>1311</v>
      </c>
      <c r="D49" s="112" t="s">
        <v>1192</v>
      </c>
      <c r="E49" s="112">
        <v>1040.76</v>
      </c>
      <c r="F49" s="112"/>
      <c r="G49" s="112"/>
      <c r="H49" s="112"/>
      <c r="I49" s="116"/>
    </row>
    <row r="50" spans="2:9" ht="15.75" thickBot="1">
      <c r="B50" s="112"/>
      <c r="C50" s="112" t="s">
        <v>1301</v>
      </c>
      <c r="D50" s="112" t="s">
        <v>1184</v>
      </c>
      <c r="E50" s="112">
        <v>8318.66</v>
      </c>
      <c r="F50" s="112"/>
      <c r="G50" s="112"/>
      <c r="H50" s="112"/>
      <c r="I50" s="116"/>
    </row>
    <row r="51" spans="2:9" ht="15.75" thickBot="1">
      <c r="B51" s="112"/>
      <c r="C51" s="112" t="s">
        <v>1299</v>
      </c>
      <c r="D51" s="112" t="s">
        <v>1187</v>
      </c>
      <c r="E51" s="112">
        <v>1283.94</v>
      </c>
      <c r="F51" s="112"/>
      <c r="G51" s="112"/>
      <c r="H51" s="112"/>
      <c r="I51" s="116"/>
    </row>
    <row r="52" spans="2:9" ht="15.75" thickBot="1">
      <c r="B52" s="115"/>
      <c r="C52" s="115" t="s">
        <v>1301</v>
      </c>
      <c r="D52" s="115" t="s">
        <v>1208</v>
      </c>
      <c r="E52" s="115">
        <v>1140.72</v>
      </c>
      <c r="F52" s="115"/>
      <c r="G52" s="114"/>
      <c r="H52" s="115"/>
      <c r="I52" s="116"/>
    </row>
    <row r="53" spans="2:9" ht="26.25" thickBot="1">
      <c r="B53" s="115"/>
      <c r="C53" s="115" t="s">
        <v>1318</v>
      </c>
      <c r="D53" s="115" t="s">
        <v>1309</v>
      </c>
      <c r="E53" s="115">
        <v>1413.86</v>
      </c>
      <c r="F53" s="115"/>
      <c r="G53" s="114"/>
      <c r="H53" s="115"/>
      <c r="I53" s="116"/>
    </row>
    <row r="54" spans="2:9" ht="15.75" thickBot="1">
      <c r="B54" s="115"/>
      <c r="C54" s="115" t="s">
        <v>1319</v>
      </c>
      <c r="D54" s="115" t="s">
        <v>1191</v>
      </c>
      <c r="E54" s="115">
        <v>1040.76</v>
      </c>
      <c r="F54" s="115"/>
      <c r="G54" s="114"/>
      <c r="H54" s="115"/>
      <c r="I54" s="116"/>
    </row>
    <row r="55" spans="2:9" ht="54" customHeight="1" thickBot="1">
      <c r="B55" s="115"/>
      <c r="C55" s="115" t="s">
        <v>1301</v>
      </c>
      <c r="D55" s="115" t="s">
        <v>1197</v>
      </c>
      <c r="E55" s="115">
        <v>1413.86</v>
      </c>
      <c r="F55" s="115"/>
      <c r="G55" s="112"/>
      <c r="H55" s="115"/>
      <c r="I55" s="116"/>
    </row>
    <row r="56" spans="2:9" ht="15.75" thickBot="1">
      <c r="B56" s="112"/>
      <c r="C56" s="112" t="s">
        <v>1301</v>
      </c>
      <c r="D56" s="112" t="s">
        <v>1188</v>
      </c>
      <c r="E56" s="112">
        <v>8318.66</v>
      </c>
      <c r="F56" s="112"/>
      <c r="G56" s="112"/>
      <c r="H56" s="112"/>
      <c r="I56" s="116"/>
    </row>
    <row r="57" spans="2:9" ht="15.75" thickBot="1">
      <c r="B57" s="9"/>
      <c r="C57" s="9" t="s">
        <v>1308</v>
      </c>
      <c r="D57" s="9" t="s">
        <v>1178</v>
      </c>
      <c r="E57" s="9">
        <v>8318.66</v>
      </c>
      <c r="F57" s="9"/>
      <c r="G57" s="9"/>
      <c r="H57" s="9"/>
      <c r="I57" s="23"/>
    </row>
    <row r="58" spans="2:9" ht="26.25" thickBot="1">
      <c r="B58" s="9"/>
      <c r="C58" s="9" t="s">
        <v>1320</v>
      </c>
      <c r="D58" s="9" t="s">
        <v>1180</v>
      </c>
      <c r="E58" s="9">
        <v>1415.4</v>
      </c>
      <c r="F58" s="9"/>
      <c r="G58" s="9"/>
      <c r="H58" s="9"/>
      <c r="I58" s="23"/>
    </row>
    <row r="59" spans="2:9" ht="15.75" thickBot="1">
      <c r="B59" s="9"/>
      <c r="C59" s="9" t="s">
        <v>1308</v>
      </c>
      <c r="D59" s="9" t="s">
        <v>1183</v>
      </c>
      <c r="E59" s="9">
        <v>8318.66</v>
      </c>
      <c r="F59" s="9"/>
      <c r="G59" s="9"/>
      <c r="H59" s="9"/>
      <c r="I59" s="23"/>
    </row>
    <row r="60" spans="2:9" ht="15.75" thickBot="1">
      <c r="B60" s="9"/>
      <c r="C60" s="9" t="s">
        <v>1301</v>
      </c>
      <c r="D60" s="9" t="s">
        <v>1181</v>
      </c>
      <c r="E60" s="9">
        <v>8318.66</v>
      </c>
      <c r="F60" s="9"/>
      <c r="G60" s="9"/>
      <c r="H60" s="9"/>
      <c r="I60" s="23"/>
    </row>
    <row r="61" spans="2:9" ht="15.75" thickBot="1">
      <c r="B61" s="9"/>
      <c r="C61" s="9" t="s">
        <v>1301</v>
      </c>
      <c r="D61" s="9" t="s">
        <v>1175</v>
      </c>
      <c r="E61" s="9">
        <v>1415.6</v>
      </c>
      <c r="F61" s="9"/>
      <c r="G61" s="9"/>
      <c r="H61" s="9"/>
      <c r="I61" s="23"/>
    </row>
    <row r="62" spans="2:9" ht="15.75" thickBot="1">
      <c r="B62" s="9"/>
      <c r="C62" s="9" t="s">
        <v>1301</v>
      </c>
      <c r="D62" s="9" t="s">
        <v>1310</v>
      </c>
      <c r="E62" s="9">
        <v>8318.66</v>
      </c>
      <c r="F62" s="9"/>
      <c r="G62" s="9"/>
      <c r="H62" s="9"/>
      <c r="I62" s="23"/>
    </row>
    <row r="63" spans="2:9" ht="15.75" thickBot="1">
      <c r="B63" s="9"/>
      <c r="C63" s="9" t="s">
        <v>1311</v>
      </c>
      <c r="D63" s="9" t="s">
        <v>1312</v>
      </c>
      <c r="E63" s="9">
        <v>8318.66</v>
      </c>
      <c r="F63" s="9"/>
      <c r="G63" s="9"/>
      <c r="H63" s="9"/>
      <c r="I63" s="23"/>
    </row>
    <row r="64" spans="2:9" ht="15.75" thickBot="1">
      <c r="B64" s="9"/>
      <c r="C64" s="9" t="s">
        <v>1299</v>
      </c>
      <c r="D64" s="9" t="s">
        <v>1200</v>
      </c>
      <c r="E64" s="9">
        <v>8318.66</v>
      </c>
      <c r="F64" s="9"/>
      <c r="G64" s="9"/>
      <c r="H64" s="9"/>
      <c r="I64" s="23"/>
    </row>
    <row r="65" spans="2:9" ht="15.75" thickBot="1">
      <c r="B65" s="9"/>
      <c r="C65" s="9" t="s">
        <v>1301</v>
      </c>
      <c r="D65" s="9" t="s">
        <v>1199</v>
      </c>
      <c r="E65" s="9">
        <v>8318.66</v>
      </c>
      <c r="F65" s="9"/>
      <c r="G65" s="9"/>
      <c r="H65" s="9"/>
      <c r="I65" s="23"/>
    </row>
    <row r="66" spans="2:9" ht="15.75" thickBot="1">
      <c r="B66" s="9"/>
      <c r="C66" s="9" t="s">
        <v>1311</v>
      </c>
      <c r="D66" s="9" t="s">
        <v>1182</v>
      </c>
      <c r="E66" s="9">
        <v>1415.4</v>
      </c>
      <c r="F66" s="9"/>
      <c r="G66" s="9"/>
      <c r="H66" s="9"/>
      <c r="I66" s="23"/>
    </row>
    <row r="67" spans="2:9" ht="15.75" thickBot="1">
      <c r="B67" s="9"/>
      <c r="C67" s="9" t="s">
        <v>1311</v>
      </c>
      <c r="D67" s="9" t="s">
        <v>1179</v>
      </c>
      <c r="E67" s="9">
        <v>8318.66</v>
      </c>
      <c r="F67" s="9"/>
      <c r="G67" s="9"/>
      <c r="H67" s="9"/>
      <c r="I67" s="23"/>
    </row>
    <row r="68" spans="2:9" ht="15.75" thickBot="1">
      <c r="B68" s="9"/>
      <c r="C68" s="9" t="s">
        <v>1301</v>
      </c>
      <c r="D68" s="9" t="s">
        <v>1238</v>
      </c>
      <c r="E68" s="9">
        <v>8318.66</v>
      </c>
      <c r="F68" s="9"/>
      <c r="G68" s="9"/>
      <c r="H68" s="9"/>
      <c r="I68" s="23"/>
    </row>
    <row r="69" spans="2:9" ht="15.75" thickBot="1">
      <c r="B69" s="9"/>
      <c r="C69" s="9" t="s">
        <v>1311</v>
      </c>
      <c r="D69" s="9" t="s">
        <v>1176</v>
      </c>
      <c r="E69" s="9">
        <v>1415.4</v>
      </c>
      <c r="F69" s="9"/>
      <c r="G69" s="9"/>
      <c r="H69" s="9"/>
      <c r="I69" s="23"/>
    </row>
    <row r="70" spans="2:9" ht="15.75" thickBot="1">
      <c r="B70" s="9"/>
      <c r="C70" s="9" t="s">
        <v>1311</v>
      </c>
      <c r="D70" s="9" t="s">
        <v>1177</v>
      </c>
      <c r="E70" s="9">
        <v>1415.4</v>
      </c>
      <c r="F70" s="9"/>
      <c r="G70" s="9"/>
      <c r="H70" s="9"/>
      <c r="I70" s="23"/>
    </row>
    <row r="71" spans="2:9" ht="15.75" thickBot="1">
      <c r="B71" s="9"/>
      <c r="C71" s="9" t="s">
        <v>1299</v>
      </c>
      <c r="D71" s="9" t="s">
        <v>1204</v>
      </c>
      <c r="E71" s="9">
        <v>8318.66</v>
      </c>
      <c r="F71" s="9"/>
      <c r="G71" s="9"/>
      <c r="H71" s="9"/>
      <c r="I71" s="23"/>
    </row>
    <row r="72" spans="2:9" ht="15.75" thickBot="1">
      <c r="B72" s="9"/>
      <c r="C72" s="9" t="s">
        <v>1311</v>
      </c>
      <c r="D72" s="9" t="s">
        <v>1198</v>
      </c>
      <c r="E72" s="9">
        <v>8318.66</v>
      </c>
      <c r="F72" s="9"/>
      <c r="G72" s="9"/>
      <c r="H72" s="9"/>
      <c r="I72" s="23"/>
    </row>
    <row r="73" spans="2:9" ht="15.75" thickBot="1">
      <c r="B73" s="9"/>
      <c r="C73" s="9" t="s">
        <v>1311</v>
      </c>
      <c r="D73" s="9" t="s">
        <v>1205</v>
      </c>
      <c r="E73" s="9">
        <v>1140.72</v>
      </c>
      <c r="F73" s="9"/>
      <c r="G73" s="9"/>
      <c r="H73" s="9"/>
      <c r="I73" s="23"/>
    </row>
    <row r="74" spans="2:9" ht="15.75" thickBot="1">
      <c r="B74" s="9"/>
      <c r="C74" s="9" t="s">
        <v>1311</v>
      </c>
      <c r="D74" s="9" t="s">
        <v>1203</v>
      </c>
      <c r="E74" s="9">
        <v>8318.66</v>
      </c>
      <c r="F74" s="9"/>
      <c r="G74" s="9"/>
      <c r="H74" s="9"/>
      <c r="I74" s="23"/>
    </row>
    <row r="75" spans="2:9" ht="15.75" thickBot="1">
      <c r="B75" s="9"/>
      <c r="C75" s="9" t="s">
        <v>1311</v>
      </c>
      <c r="D75" s="9" t="s">
        <v>1186</v>
      </c>
      <c r="E75" s="9">
        <v>1283.94</v>
      </c>
      <c r="F75" s="9"/>
      <c r="G75" s="9"/>
      <c r="H75" s="9"/>
      <c r="I75" s="23"/>
    </row>
    <row r="76" spans="2:9" ht="15.75" thickBot="1">
      <c r="B76" s="9"/>
      <c r="C76" s="9" t="s">
        <v>1311</v>
      </c>
      <c r="D76" s="9" t="s">
        <v>1193</v>
      </c>
      <c r="E76" s="9">
        <v>1040.76</v>
      </c>
      <c r="F76" s="9"/>
      <c r="G76" s="9"/>
      <c r="H76" s="9"/>
      <c r="I76" s="23"/>
    </row>
    <row r="77" spans="2:9" ht="15.75" thickBot="1">
      <c r="B77" s="9"/>
      <c r="C77" s="9" t="s">
        <v>1311</v>
      </c>
      <c r="D77" s="9" t="s">
        <v>1313</v>
      </c>
      <c r="E77" s="9">
        <v>1283.94</v>
      </c>
      <c r="F77" s="9"/>
      <c r="G77" s="9"/>
      <c r="H77" s="9"/>
      <c r="I77" s="23"/>
    </row>
    <row r="78" spans="2:9" ht="15.75" thickBot="1">
      <c r="B78" s="9"/>
      <c r="C78" s="9" t="s">
        <v>1311</v>
      </c>
      <c r="D78" s="9" t="s">
        <v>1190</v>
      </c>
      <c r="E78" s="9">
        <v>435.68</v>
      </c>
      <c r="F78" s="9"/>
      <c r="G78" s="9"/>
      <c r="H78" s="9"/>
      <c r="I78" s="23"/>
    </row>
    <row r="79" spans="2:9" ht="15.75" thickBot="1">
      <c r="B79" s="9"/>
      <c r="C79" s="9" t="s">
        <v>1311</v>
      </c>
      <c r="D79" s="9" t="s">
        <v>1196</v>
      </c>
      <c r="E79" s="9">
        <v>1413.86</v>
      </c>
      <c r="F79" s="9"/>
      <c r="G79" s="9"/>
      <c r="H79" s="9"/>
      <c r="I79" s="23"/>
    </row>
    <row r="80" spans="2:9" ht="15.75" thickBot="1">
      <c r="B80" s="9"/>
      <c r="C80" s="9" t="s">
        <v>1311</v>
      </c>
      <c r="D80" s="9" t="s">
        <v>1314</v>
      </c>
      <c r="E80" s="9">
        <v>1283.94</v>
      </c>
      <c r="F80" s="9"/>
      <c r="G80" s="9"/>
      <c r="H80" s="9"/>
      <c r="I80" s="23"/>
    </row>
    <row r="81" spans="2:9" ht="15.75" thickBot="1">
      <c r="B81" s="9"/>
      <c r="C81" s="9"/>
      <c r="D81" s="9"/>
      <c r="E81" s="9"/>
      <c r="F81" s="9"/>
      <c r="G81" s="9"/>
      <c r="H81" s="9"/>
      <c r="I81" s="23"/>
    </row>
    <row r="82" spans="2:9" ht="15.75" thickBot="1">
      <c r="B82" s="9"/>
      <c r="C82" s="9"/>
      <c r="D82" s="9"/>
      <c r="E82" s="9"/>
      <c r="F82" s="9"/>
      <c r="G82" s="9"/>
      <c r="H82" s="9"/>
      <c r="I82" s="23"/>
    </row>
    <row r="83" spans="2:9" ht="15.75" thickBot="1">
      <c r="B83" s="9"/>
      <c r="C83" s="9"/>
      <c r="D83" s="9"/>
      <c r="E83" s="9"/>
      <c r="F83" s="9"/>
      <c r="G83" s="9"/>
      <c r="H83" s="9"/>
      <c r="I83" s="23"/>
    </row>
    <row r="84" spans="2:9" ht="15.75" thickBot="1">
      <c r="B84" s="9"/>
      <c r="C84" s="9"/>
      <c r="D84" s="9"/>
      <c r="E84" s="9"/>
      <c r="F84" s="9"/>
      <c r="G84" s="9"/>
      <c r="H84" s="9"/>
      <c r="I84" s="23"/>
    </row>
    <row r="85" spans="2:9" ht="15.75" thickBot="1">
      <c r="B85" s="9"/>
      <c r="C85" s="9"/>
      <c r="D85" s="9"/>
      <c r="E85" s="9"/>
      <c r="F85" s="9"/>
      <c r="G85" s="9"/>
      <c r="H85" s="9"/>
      <c r="I85" s="23"/>
    </row>
    <row r="86" spans="2:9" ht="15.75" thickBot="1">
      <c r="B86" s="9"/>
      <c r="C86" s="9"/>
      <c r="D86" s="9"/>
      <c r="E86" s="9"/>
      <c r="F86" s="9"/>
      <c r="G86" s="9"/>
      <c r="H86" s="9"/>
      <c r="I86" s="23"/>
    </row>
    <row r="87" spans="2:9" ht="16.5" thickBot="1">
      <c r="B87" s="33"/>
      <c r="E87" s="118"/>
      <c r="F87" s="89"/>
    </row>
    <row r="88" spans="2:9" ht="15.75">
      <c r="B88" s="104"/>
    </row>
    <row r="89" spans="2:9" ht="15.75">
      <c r="B89" s="104"/>
    </row>
    <row r="91" spans="2:9">
      <c r="H91" s="119"/>
    </row>
    <row r="97" spans="9:9">
      <c r="I97" s="119">
        <f>SUM(E13:E80)</f>
        <v>6189076.9400000051</v>
      </c>
    </row>
  </sheetData>
  <mergeCells count="6">
    <mergeCell ref="A8:M8"/>
    <mergeCell ref="B3:L3"/>
    <mergeCell ref="B4:L4"/>
    <mergeCell ref="B5:L5"/>
    <mergeCell ref="B6:L6"/>
    <mergeCell ref="B7:L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J6"/>
  <sheetViews>
    <sheetView workbookViewId="0">
      <selection activeCell="M5" sqref="M5"/>
    </sheetView>
  </sheetViews>
  <sheetFormatPr defaultRowHeight="15"/>
  <cols>
    <col min="3" max="3" width="17.140625" customWidth="1"/>
    <col min="4" max="4" width="18.42578125" customWidth="1"/>
    <col min="5" max="5" width="18.140625" customWidth="1"/>
    <col min="6" max="6" width="19.42578125" customWidth="1"/>
    <col min="7" max="7" width="17.5703125" customWidth="1"/>
    <col min="8" max="8" width="19.7109375" customWidth="1"/>
    <col min="9" max="9" width="20.42578125" customWidth="1"/>
    <col min="10" max="10" width="21.42578125" customWidth="1"/>
  </cols>
  <sheetData>
    <row r="2" spans="2:10" ht="76.5">
      <c r="B2" s="128" t="s">
        <v>9</v>
      </c>
      <c r="C2" s="128" t="s">
        <v>794</v>
      </c>
      <c r="D2" s="128" t="s">
        <v>11</v>
      </c>
      <c r="E2" s="128" t="s">
        <v>795</v>
      </c>
      <c r="F2" s="128" t="s">
        <v>796</v>
      </c>
      <c r="G2" s="128" t="s">
        <v>797</v>
      </c>
      <c r="H2" s="203" t="s">
        <v>798</v>
      </c>
      <c r="I2" s="203"/>
      <c r="J2" s="180" t="s">
        <v>799</v>
      </c>
    </row>
    <row r="3" spans="2:10" ht="25.5">
      <c r="B3" s="128" t="s">
        <v>793</v>
      </c>
      <c r="C3" s="128"/>
      <c r="D3" s="128"/>
      <c r="E3" s="128"/>
      <c r="F3" s="128"/>
      <c r="G3" s="181"/>
      <c r="H3" s="128" t="s">
        <v>801</v>
      </c>
      <c r="I3" s="128" t="s">
        <v>803</v>
      </c>
      <c r="J3" s="128" t="s">
        <v>800</v>
      </c>
    </row>
    <row r="4" spans="2:10" ht="140.25">
      <c r="B4" s="123">
        <v>1</v>
      </c>
      <c r="C4" s="123" t="s">
        <v>484</v>
      </c>
      <c r="D4" s="123" t="s">
        <v>804</v>
      </c>
      <c r="E4" s="123">
        <v>6102021346</v>
      </c>
      <c r="F4" s="123" t="s">
        <v>805</v>
      </c>
      <c r="G4" s="123" t="s">
        <v>1346</v>
      </c>
      <c r="H4" s="132" t="s">
        <v>1977</v>
      </c>
      <c r="I4" s="132" t="s">
        <v>1978</v>
      </c>
      <c r="J4" s="132" t="s">
        <v>1979</v>
      </c>
    </row>
    <row r="5" spans="2:10" ht="127.5">
      <c r="B5" s="123">
        <v>2</v>
      </c>
      <c r="C5" s="123" t="s">
        <v>808</v>
      </c>
      <c r="D5" s="123" t="s">
        <v>809</v>
      </c>
      <c r="E5" s="123">
        <v>6102019192</v>
      </c>
      <c r="F5" s="123" t="s">
        <v>810</v>
      </c>
      <c r="G5" s="123" t="s">
        <v>811</v>
      </c>
      <c r="H5" s="132" t="s">
        <v>1954</v>
      </c>
      <c r="I5" s="132" t="s">
        <v>1955</v>
      </c>
      <c r="J5" s="132" t="s">
        <v>1971</v>
      </c>
    </row>
    <row r="6" spans="2:10" ht="191.25">
      <c r="B6" s="123">
        <v>3</v>
      </c>
      <c r="C6" s="123" t="s">
        <v>812</v>
      </c>
      <c r="D6" s="123" t="s">
        <v>804</v>
      </c>
      <c r="E6" s="123">
        <v>6102071925</v>
      </c>
      <c r="F6" s="123" t="s">
        <v>1136</v>
      </c>
      <c r="G6" s="123" t="s">
        <v>1373</v>
      </c>
      <c r="H6" s="132" t="s">
        <v>1951</v>
      </c>
      <c r="I6" s="132" t="s">
        <v>1952</v>
      </c>
      <c r="J6" s="132">
        <v>10</v>
      </c>
    </row>
  </sheetData>
  <mergeCells count="1">
    <mergeCell ref="H2:I2"/>
  </mergeCells>
  <pageMargins left="0.7" right="0.7" top="0.75" bottom="0.75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S366"/>
  <sheetViews>
    <sheetView tabSelected="1" topLeftCell="A135" workbookViewId="0">
      <selection activeCell="K148" sqref="K148"/>
    </sheetView>
  </sheetViews>
  <sheetFormatPr defaultRowHeight="15"/>
  <cols>
    <col min="1" max="1" width="5.85546875" customWidth="1"/>
    <col min="2" max="2" width="9.7109375" customWidth="1"/>
    <col min="3" max="3" width="14.28515625" customWidth="1"/>
    <col min="4" max="4" width="20.28515625" customWidth="1"/>
    <col min="5" max="5" width="23.85546875" customWidth="1"/>
    <col min="6" max="7" width="16.5703125" customWidth="1"/>
    <col min="8" max="8" width="16" customWidth="1"/>
    <col min="9" max="9" width="15.140625" customWidth="1"/>
    <col min="10" max="10" width="16.85546875" customWidth="1"/>
    <col min="11" max="11" width="35.28515625" customWidth="1"/>
    <col min="12" max="12" width="21.140625" customWidth="1"/>
    <col min="13" max="13" width="21" customWidth="1"/>
    <col min="14" max="14" width="18" customWidth="1"/>
    <col min="17" max="17" width="12.5703125" bestFit="1" customWidth="1"/>
  </cols>
  <sheetData>
    <row r="1" spans="1:14" ht="18.75">
      <c r="B1" s="206" t="s">
        <v>1137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4" ht="15.75" customHeight="1">
      <c r="B2" s="196" t="s">
        <v>1138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96"/>
    </row>
    <row r="3" spans="1:14" ht="15.75" customHeight="1">
      <c r="B3" s="196" t="s">
        <v>1139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96"/>
    </row>
    <row r="4" spans="1:14" ht="15.75" customHeight="1">
      <c r="B4" s="196" t="s">
        <v>1695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96"/>
    </row>
    <row r="5" spans="1:14" ht="15.75" customHeight="1">
      <c r="B5" s="207" t="s">
        <v>1973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96"/>
    </row>
    <row r="6" spans="1:14" ht="15.75" customHeight="1">
      <c r="B6" s="122"/>
    </row>
    <row r="7" spans="1:14" ht="18.75" customHeight="1">
      <c r="B7" s="2"/>
    </row>
    <row r="8" spans="1:14" ht="15.75" customHeight="1">
      <c r="B8" s="205" t="s">
        <v>4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</row>
    <row r="9" spans="1:14" ht="15.75" customHeight="1">
      <c r="B9" s="205" t="s">
        <v>5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</row>
    <row r="10" spans="1:14" ht="15.75" customHeight="1">
      <c r="B10" s="205" t="s">
        <v>6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</row>
    <row r="11" spans="1:14" ht="15.75" customHeight="1">
      <c r="B11" s="205" t="s">
        <v>1974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</row>
    <row r="12" spans="1:14" ht="15.75" customHeight="1"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4" ht="15.75" customHeight="1">
      <c r="B13" s="205" t="s">
        <v>8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  <row r="14" spans="1:14" ht="90" customHeight="1">
      <c r="A14" s="120"/>
      <c r="B14" s="129" t="s">
        <v>1803</v>
      </c>
      <c r="C14" s="129" t="s">
        <v>10</v>
      </c>
      <c r="D14" s="129" t="s">
        <v>11</v>
      </c>
      <c r="E14" s="129" t="s">
        <v>12</v>
      </c>
      <c r="F14" s="129" t="s">
        <v>1843</v>
      </c>
      <c r="G14" s="129" t="s">
        <v>13</v>
      </c>
      <c r="H14" s="129" t="s">
        <v>14</v>
      </c>
      <c r="I14" s="129" t="s">
        <v>15</v>
      </c>
      <c r="J14" s="129" t="s">
        <v>16</v>
      </c>
      <c r="K14" s="129" t="s">
        <v>17</v>
      </c>
      <c r="L14" s="129" t="s">
        <v>18</v>
      </c>
      <c r="M14" s="129" t="s">
        <v>19</v>
      </c>
      <c r="N14" s="120"/>
    </row>
    <row r="15" spans="1:14">
      <c r="B15" s="129">
        <v>1</v>
      </c>
      <c r="C15" s="129">
        <v>2</v>
      </c>
      <c r="D15" s="129">
        <v>3</v>
      </c>
      <c r="E15" s="129">
        <v>4</v>
      </c>
      <c r="F15" s="129">
        <v>5</v>
      </c>
      <c r="G15" s="129">
        <v>5</v>
      </c>
      <c r="H15" s="129">
        <v>6</v>
      </c>
      <c r="I15" s="129">
        <v>7</v>
      </c>
      <c r="J15" s="129">
        <v>8</v>
      </c>
      <c r="K15" s="129">
        <v>9</v>
      </c>
      <c r="L15" s="129">
        <v>10</v>
      </c>
      <c r="M15" s="129">
        <v>11</v>
      </c>
    </row>
    <row r="16" spans="1:14">
      <c r="B16" s="204" t="s">
        <v>20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</row>
    <row r="17" spans="1:97" ht="87.75" customHeight="1">
      <c r="B17" s="139">
        <v>1</v>
      </c>
      <c r="C17" s="136" t="s">
        <v>21</v>
      </c>
      <c r="D17" s="136" t="s">
        <v>22</v>
      </c>
      <c r="E17" s="136" t="s">
        <v>23</v>
      </c>
      <c r="F17" s="168" t="s">
        <v>1845</v>
      </c>
      <c r="G17" s="137">
        <v>4336</v>
      </c>
      <c r="H17" s="137">
        <v>948543.36</v>
      </c>
      <c r="I17" s="137">
        <v>948543.36</v>
      </c>
      <c r="J17" s="136" t="s">
        <v>25</v>
      </c>
      <c r="K17" s="136" t="s">
        <v>26</v>
      </c>
      <c r="L17" s="136" t="s">
        <v>27</v>
      </c>
      <c r="M17" s="136" t="s">
        <v>28</v>
      </c>
    </row>
    <row r="18" spans="1:97" ht="94.5" customHeight="1">
      <c r="B18" s="139">
        <v>2</v>
      </c>
      <c r="C18" s="136" t="s">
        <v>21</v>
      </c>
      <c r="D18" s="136" t="s">
        <v>1322</v>
      </c>
      <c r="E18" s="136" t="s">
        <v>30</v>
      </c>
      <c r="F18" s="169" t="s">
        <v>1844</v>
      </c>
      <c r="G18" s="137">
        <v>705</v>
      </c>
      <c r="H18" s="137" t="s">
        <v>1584</v>
      </c>
      <c r="I18" s="137" t="str">
        <f t="shared" ref="I18:I34" si="0">H18</f>
        <v>257783,25</v>
      </c>
      <c r="J18" s="136" t="s">
        <v>32</v>
      </c>
      <c r="K18" s="136" t="s">
        <v>33</v>
      </c>
      <c r="L18" s="136" t="s">
        <v>27</v>
      </c>
      <c r="M18" s="136" t="s">
        <v>28</v>
      </c>
    </row>
    <row r="19" spans="1:97" s="135" customFormat="1" ht="111.75" customHeight="1">
      <c r="A19" s="134"/>
      <c r="B19" s="139">
        <v>3</v>
      </c>
      <c r="C19" s="136" t="s">
        <v>21</v>
      </c>
      <c r="D19" s="139" t="s">
        <v>92</v>
      </c>
      <c r="E19" s="139" t="s">
        <v>93</v>
      </c>
      <c r="F19" s="169" t="s">
        <v>1846</v>
      </c>
      <c r="G19" s="137">
        <v>1572</v>
      </c>
      <c r="H19" s="137" t="s">
        <v>1586</v>
      </c>
      <c r="I19" s="137" t="s">
        <v>1586</v>
      </c>
      <c r="J19" s="138" t="s">
        <v>1587</v>
      </c>
      <c r="K19" s="136" t="s">
        <v>94</v>
      </c>
      <c r="L19" s="136" t="s">
        <v>27</v>
      </c>
      <c r="M19" s="139" t="s">
        <v>28</v>
      </c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</row>
    <row r="20" spans="1:97" ht="132.75" customHeight="1">
      <c r="A20" s="134"/>
      <c r="B20" s="139">
        <v>4</v>
      </c>
      <c r="C20" s="136" t="s">
        <v>1281</v>
      </c>
      <c r="D20" s="136" t="s">
        <v>34</v>
      </c>
      <c r="E20" s="136" t="s">
        <v>35</v>
      </c>
      <c r="F20" s="169" t="s">
        <v>1976</v>
      </c>
      <c r="G20" s="137">
        <v>945</v>
      </c>
      <c r="H20" s="140" t="s">
        <v>1566</v>
      </c>
      <c r="I20" s="137" t="str">
        <f t="shared" si="0"/>
        <v>345539,25</v>
      </c>
      <c r="J20" s="136" t="s">
        <v>1365</v>
      </c>
      <c r="K20" s="136" t="s">
        <v>33</v>
      </c>
      <c r="L20" s="136" t="s">
        <v>27</v>
      </c>
      <c r="M20" s="136" t="s">
        <v>28</v>
      </c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</row>
    <row r="21" spans="1:97" ht="47.25">
      <c r="A21" s="134"/>
      <c r="B21" s="139">
        <v>5</v>
      </c>
      <c r="C21" s="136" t="s">
        <v>21</v>
      </c>
      <c r="D21" s="136" t="s">
        <v>1132</v>
      </c>
      <c r="E21" s="136" t="s">
        <v>43</v>
      </c>
      <c r="F21" s="169" t="s">
        <v>1847</v>
      </c>
      <c r="G21" s="137" t="s">
        <v>1665</v>
      </c>
      <c r="H21" s="137" t="s">
        <v>1666</v>
      </c>
      <c r="I21" s="137" t="s">
        <v>1666</v>
      </c>
      <c r="J21" s="136" t="s">
        <v>32</v>
      </c>
      <c r="K21" s="136" t="s">
        <v>33</v>
      </c>
      <c r="L21" s="136" t="s">
        <v>40</v>
      </c>
      <c r="M21" s="136" t="s">
        <v>28</v>
      </c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</row>
    <row r="22" spans="1:97" s="135" customFormat="1" ht="94.5">
      <c r="A22" s="134"/>
      <c r="B22" s="139">
        <v>6</v>
      </c>
      <c r="C22" s="136" t="s">
        <v>21</v>
      </c>
      <c r="D22" s="136" t="s">
        <v>48</v>
      </c>
      <c r="E22" s="136" t="s">
        <v>49</v>
      </c>
      <c r="F22" s="169" t="s">
        <v>1848</v>
      </c>
      <c r="G22" s="137">
        <v>2</v>
      </c>
      <c r="H22" s="137" t="s">
        <v>1593</v>
      </c>
      <c r="I22" s="137" t="str">
        <f t="shared" si="0"/>
        <v>1444,16</v>
      </c>
      <c r="J22" s="136" t="s">
        <v>32</v>
      </c>
      <c r="K22" s="136" t="s">
        <v>26</v>
      </c>
      <c r="L22" s="136" t="s">
        <v>40</v>
      </c>
      <c r="M22" s="136" t="s">
        <v>28</v>
      </c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</row>
    <row r="23" spans="1:97" s="135" customFormat="1" ht="94.5">
      <c r="A23" s="134"/>
      <c r="B23" s="139">
        <v>7</v>
      </c>
      <c r="C23" s="136" t="s">
        <v>21</v>
      </c>
      <c r="D23" s="136" t="s">
        <v>51</v>
      </c>
      <c r="E23" s="136" t="s">
        <v>52</v>
      </c>
      <c r="F23" s="169" t="s">
        <v>1848</v>
      </c>
      <c r="G23" s="137">
        <v>2</v>
      </c>
      <c r="H23" s="137" t="s">
        <v>1594</v>
      </c>
      <c r="I23" s="137" t="s">
        <v>1594</v>
      </c>
      <c r="J23" s="136" t="s">
        <v>32</v>
      </c>
      <c r="K23" s="136" t="s">
        <v>26</v>
      </c>
      <c r="L23" s="136" t="s">
        <v>53</v>
      </c>
      <c r="M23" s="136" t="s">
        <v>28</v>
      </c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</row>
    <row r="24" spans="1:97" s="135" customFormat="1" ht="94.5">
      <c r="A24" s="134"/>
      <c r="B24" s="139">
        <v>8</v>
      </c>
      <c r="C24" s="136" t="s">
        <v>21</v>
      </c>
      <c r="D24" s="136" t="s">
        <v>55</v>
      </c>
      <c r="E24" s="136" t="s">
        <v>56</v>
      </c>
      <c r="F24" s="169" t="s">
        <v>1848</v>
      </c>
      <c r="G24" s="137">
        <v>2</v>
      </c>
      <c r="H24" s="137" t="s">
        <v>1558</v>
      </c>
      <c r="I24" s="137" t="str">
        <f t="shared" si="0"/>
        <v>4156,58</v>
      </c>
      <c r="J24" s="136" t="s">
        <v>57</v>
      </c>
      <c r="K24" s="136" t="s">
        <v>26</v>
      </c>
      <c r="L24" s="136" t="s">
        <v>40</v>
      </c>
      <c r="M24" s="136" t="s">
        <v>28</v>
      </c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</row>
    <row r="25" spans="1:97" s="135" customFormat="1" ht="47.25">
      <c r="A25" s="134"/>
      <c r="B25" s="139">
        <v>9</v>
      </c>
      <c r="C25" s="136" t="s">
        <v>21</v>
      </c>
      <c r="D25" s="136" t="s">
        <v>1131</v>
      </c>
      <c r="E25" s="139" t="s">
        <v>59</v>
      </c>
      <c r="F25" s="168" t="s">
        <v>1849</v>
      </c>
      <c r="G25" s="140">
        <v>1007</v>
      </c>
      <c r="H25" s="140" t="s">
        <v>1596</v>
      </c>
      <c r="I25" s="137" t="str">
        <f>H25</f>
        <v>783425,86</v>
      </c>
      <c r="J25" s="139" t="s">
        <v>61</v>
      </c>
      <c r="K25" s="139" t="s">
        <v>33</v>
      </c>
      <c r="L25" s="136" t="s">
        <v>40</v>
      </c>
      <c r="M25" s="139" t="s">
        <v>28</v>
      </c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</row>
    <row r="26" spans="1:97" s="135" customFormat="1" ht="66.75" customHeight="1">
      <c r="A26" s="134"/>
      <c r="B26" s="139">
        <v>10</v>
      </c>
      <c r="C26" s="136" t="s">
        <v>21</v>
      </c>
      <c r="D26" s="136" t="s">
        <v>1814</v>
      </c>
      <c r="E26" s="139" t="s">
        <v>73</v>
      </c>
      <c r="F26" s="168" t="s">
        <v>1850</v>
      </c>
      <c r="G26" s="140">
        <v>28000</v>
      </c>
      <c r="H26" s="140" t="s">
        <v>1563</v>
      </c>
      <c r="I26" s="137" t="str">
        <f t="shared" si="0"/>
        <v>14100240,00</v>
      </c>
      <c r="J26" s="139" t="s">
        <v>1564</v>
      </c>
      <c r="K26" s="139" t="s">
        <v>75</v>
      </c>
      <c r="L26" s="136" t="s">
        <v>40</v>
      </c>
      <c r="M26" s="139" t="s">
        <v>28</v>
      </c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</row>
    <row r="27" spans="1:97" s="135" customFormat="1" ht="78.75">
      <c r="A27" s="134"/>
      <c r="B27" s="139">
        <v>11</v>
      </c>
      <c r="C27" s="136" t="s">
        <v>21</v>
      </c>
      <c r="D27" s="139" t="s">
        <v>76</v>
      </c>
      <c r="E27" s="139" t="s">
        <v>77</v>
      </c>
      <c r="F27" s="169" t="s">
        <v>1851</v>
      </c>
      <c r="G27" s="137">
        <v>7302</v>
      </c>
      <c r="H27" s="137" t="s">
        <v>1579</v>
      </c>
      <c r="I27" s="137" t="s">
        <v>1579</v>
      </c>
      <c r="J27" s="136" t="s">
        <v>79</v>
      </c>
      <c r="K27" s="136" t="s">
        <v>26</v>
      </c>
      <c r="L27" s="136" t="s">
        <v>40</v>
      </c>
      <c r="M27" s="139" t="s">
        <v>28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</row>
    <row r="28" spans="1:97" s="135" customFormat="1" ht="78.75">
      <c r="A28" s="134"/>
      <c r="B28" s="139">
        <v>12</v>
      </c>
      <c r="C28" s="136" t="s">
        <v>21</v>
      </c>
      <c r="D28" s="139" t="s">
        <v>80</v>
      </c>
      <c r="E28" s="139" t="s">
        <v>81</v>
      </c>
      <c r="F28" s="169" t="s">
        <v>1851</v>
      </c>
      <c r="G28" s="137">
        <v>259</v>
      </c>
      <c r="H28" s="137" t="s">
        <v>1567</v>
      </c>
      <c r="I28" s="137" t="str">
        <f t="shared" si="0"/>
        <v>86806,44</v>
      </c>
      <c r="J28" s="138" t="s">
        <v>1568</v>
      </c>
      <c r="K28" s="136" t="s">
        <v>26</v>
      </c>
      <c r="L28" s="136" t="s">
        <v>40</v>
      </c>
      <c r="M28" s="139" t="s">
        <v>28</v>
      </c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</row>
    <row r="29" spans="1:97" s="135" customFormat="1" ht="78.75">
      <c r="A29" s="134"/>
      <c r="B29" s="139">
        <v>13</v>
      </c>
      <c r="C29" s="136" t="s">
        <v>21</v>
      </c>
      <c r="D29" s="139" t="s">
        <v>82</v>
      </c>
      <c r="E29" s="139" t="s">
        <v>83</v>
      </c>
      <c r="F29" s="169" t="s">
        <v>1851</v>
      </c>
      <c r="G29" s="137">
        <v>17451</v>
      </c>
      <c r="H29" s="137" t="s">
        <v>1577</v>
      </c>
      <c r="I29" s="137" t="str">
        <f t="shared" si="0"/>
        <v>12572921,97</v>
      </c>
      <c r="J29" s="138">
        <v>43655</v>
      </c>
      <c r="K29" s="136" t="s">
        <v>26</v>
      </c>
      <c r="L29" s="136" t="s">
        <v>40</v>
      </c>
      <c r="M29" s="139" t="s">
        <v>28</v>
      </c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</row>
    <row r="30" spans="1:97" s="135" customFormat="1" ht="236.25">
      <c r="A30" s="134"/>
      <c r="B30" s="139">
        <v>14</v>
      </c>
      <c r="C30" s="136" t="s">
        <v>21</v>
      </c>
      <c r="D30" s="139" t="s">
        <v>1975</v>
      </c>
      <c r="E30" s="139" t="s">
        <v>85</v>
      </c>
      <c r="F30" s="169" t="s">
        <v>1852</v>
      </c>
      <c r="G30" s="137">
        <v>46</v>
      </c>
      <c r="H30" s="137" t="s">
        <v>1581</v>
      </c>
      <c r="I30" s="137" t="str">
        <f>H30</f>
        <v>653,2</v>
      </c>
      <c r="J30" s="138">
        <v>43651</v>
      </c>
      <c r="K30" s="139" t="s">
        <v>86</v>
      </c>
      <c r="L30" s="136" t="s">
        <v>40</v>
      </c>
      <c r="M30" s="139" t="s">
        <v>28</v>
      </c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</row>
    <row r="31" spans="1:97" s="135" customFormat="1" ht="252">
      <c r="A31" s="134"/>
      <c r="B31" s="139">
        <v>15</v>
      </c>
      <c r="C31" s="136" t="s">
        <v>21</v>
      </c>
      <c r="D31" s="139" t="s">
        <v>87</v>
      </c>
      <c r="E31" s="139" t="s">
        <v>88</v>
      </c>
      <c r="F31" s="169" t="s">
        <v>1852</v>
      </c>
      <c r="G31" s="137">
        <v>739</v>
      </c>
      <c r="H31" s="137" t="s">
        <v>1582</v>
      </c>
      <c r="I31" s="137" t="str">
        <f t="shared" si="0"/>
        <v>10493,80</v>
      </c>
      <c r="J31" s="138">
        <v>43651</v>
      </c>
      <c r="K31" s="139" t="s">
        <v>89</v>
      </c>
      <c r="L31" s="136" t="s">
        <v>40</v>
      </c>
      <c r="M31" s="139" t="s">
        <v>28</v>
      </c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</row>
    <row r="32" spans="1:97" s="135" customFormat="1" ht="252">
      <c r="A32" s="134"/>
      <c r="B32" s="139">
        <v>16</v>
      </c>
      <c r="C32" s="136" t="s">
        <v>21</v>
      </c>
      <c r="D32" s="139" t="s">
        <v>84</v>
      </c>
      <c r="E32" s="139" t="s">
        <v>90</v>
      </c>
      <c r="F32" s="169" t="s">
        <v>1852</v>
      </c>
      <c r="G32" s="137">
        <v>2576</v>
      </c>
      <c r="H32" s="137" t="s">
        <v>1583</v>
      </c>
      <c r="I32" s="137" t="str">
        <f>H32</f>
        <v>36579,2</v>
      </c>
      <c r="J32" s="138">
        <v>43651</v>
      </c>
      <c r="K32" s="139" t="s">
        <v>91</v>
      </c>
      <c r="L32" s="136" t="s">
        <v>40</v>
      </c>
      <c r="M32" s="139" t="s">
        <v>28</v>
      </c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</row>
    <row r="33" spans="1:97" s="135" customFormat="1" ht="63">
      <c r="A33" s="134"/>
      <c r="B33" s="139">
        <v>17</v>
      </c>
      <c r="C33" s="136" t="s">
        <v>21</v>
      </c>
      <c r="D33" s="139" t="s">
        <v>98</v>
      </c>
      <c r="E33" s="139" t="s">
        <v>99</v>
      </c>
      <c r="F33" s="168" t="s">
        <v>1853</v>
      </c>
      <c r="G33" s="137">
        <v>1400</v>
      </c>
      <c r="H33" s="137" t="s">
        <v>1565</v>
      </c>
      <c r="I33" s="137" t="str">
        <f t="shared" si="0"/>
        <v>2231026,00</v>
      </c>
      <c r="J33" s="138">
        <v>43763</v>
      </c>
      <c r="K33" s="139" t="s">
        <v>100</v>
      </c>
      <c r="L33" s="136" t="s">
        <v>40</v>
      </c>
      <c r="M33" s="139" t="s">
        <v>28</v>
      </c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</row>
    <row r="34" spans="1:97" s="135" customFormat="1" ht="78.75">
      <c r="A34" s="134"/>
      <c r="B34" s="139">
        <v>18</v>
      </c>
      <c r="C34" s="136" t="s">
        <v>21</v>
      </c>
      <c r="D34" s="139" t="s">
        <v>101</v>
      </c>
      <c r="E34" s="139" t="s">
        <v>102</v>
      </c>
      <c r="F34" s="169" t="s">
        <v>1851</v>
      </c>
      <c r="G34" s="137">
        <v>581</v>
      </c>
      <c r="H34" s="137" t="s">
        <v>1591</v>
      </c>
      <c r="I34" s="137" t="str">
        <f t="shared" si="0"/>
        <v>892607,73</v>
      </c>
      <c r="J34" s="138" t="s">
        <v>1592</v>
      </c>
      <c r="K34" s="139" t="s">
        <v>103</v>
      </c>
      <c r="L34" s="136" t="s">
        <v>104</v>
      </c>
      <c r="M34" s="139" t="s">
        <v>105</v>
      </c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</row>
    <row r="35" spans="1:97" s="135" customFormat="1" ht="47.25">
      <c r="A35" s="134"/>
      <c r="B35" s="139">
        <v>19</v>
      </c>
      <c r="C35" s="136" t="s">
        <v>21</v>
      </c>
      <c r="D35" s="139" t="s">
        <v>101</v>
      </c>
      <c r="E35" s="139" t="s">
        <v>109</v>
      </c>
      <c r="F35" s="168" t="s">
        <v>1854</v>
      </c>
      <c r="G35" s="137">
        <v>600</v>
      </c>
      <c r="H35" s="137" t="s">
        <v>1575</v>
      </c>
      <c r="I35" s="137" t="str">
        <f>H35</f>
        <v>798126,00</v>
      </c>
      <c r="J35" s="138">
        <v>44187</v>
      </c>
      <c r="K35" s="139" t="s">
        <v>110</v>
      </c>
      <c r="L35" s="136" t="s">
        <v>1158</v>
      </c>
      <c r="M35" s="139" t="s">
        <v>28</v>
      </c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</row>
    <row r="36" spans="1:97" s="135" customFormat="1" ht="63">
      <c r="A36" s="134"/>
      <c r="B36" s="139">
        <v>20</v>
      </c>
      <c r="C36" s="136" t="s">
        <v>21</v>
      </c>
      <c r="D36" s="139" t="s">
        <v>1146</v>
      </c>
      <c r="E36" s="139" t="s">
        <v>1143</v>
      </c>
      <c r="F36" s="168" t="s">
        <v>1854</v>
      </c>
      <c r="G36" s="137">
        <v>8</v>
      </c>
      <c r="H36" s="137" t="s">
        <v>1554</v>
      </c>
      <c r="I36" s="137" t="s">
        <v>1554</v>
      </c>
      <c r="J36" s="138">
        <v>44209</v>
      </c>
      <c r="K36" s="139" t="s">
        <v>1144</v>
      </c>
      <c r="L36" s="136" t="s">
        <v>1159</v>
      </c>
      <c r="M36" s="139" t="s">
        <v>1145</v>
      </c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</row>
    <row r="37" spans="1:97" s="135" customFormat="1" ht="63">
      <c r="A37" s="134"/>
      <c r="B37" s="139">
        <v>21</v>
      </c>
      <c r="C37" s="136" t="s">
        <v>21</v>
      </c>
      <c r="D37" s="139" t="s">
        <v>1146</v>
      </c>
      <c r="E37" s="139" t="s">
        <v>1147</v>
      </c>
      <c r="F37" s="168" t="s">
        <v>1854</v>
      </c>
      <c r="G37" s="137">
        <v>8</v>
      </c>
      <c r="H37" s="137" t="s">
        <v>1554</v>
      </c>
      <c r="I37" s="137" t="s">
        <v>1554</v>
      </c>
      <c r="J37" s="138">
        <v>44209</v>
      </c>
      <c r="K37" s="139" t="s">
        <v>1148</v>
      </c>
      <c r="L37" s="136" t="s">
        <v>1159</v>
      </c>
      <c r="M37" s="139" t="s">
        <v>1145</v>
      </c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</row>
    <row r="38" spans="1:97" s="135" customFormat="1" ht="63">
      <c r="A38" s="134"/>
      <c r="B38" s="139">
        <v>22</v>
      </c>
      <c r="C38" s="136" t="s">
        <v>21</v>
      </c>
      <c r="D38" s="139" t="s">
        <v>1146</v>
      </c>
      <c r="E38" s="139" t="s">
        <v>1149</v>
      </c>
      <c r="F38" s="168" t="s">
        <v>1854</v>
      </c>
      <c r="G38" s="137">
        <v>8</v>
      </c>
      <c r="H38" s="137" t="s">
        <v>1554</v>
      </c>
      <c r="I38" s="137" t="s">
        <v>1554</v>
      </c>
      <c r="J38" s="138">
        <v>44209</v>
      </c>
      <c r="K38" s="139" t="s">
        <v>1148</v>
      </c>
      <c r="L38" s="136" t="s">
        <v>1159</v>
      </c>
      <c r="M38" s="139" t="s">
        <v>1145</v>
      </c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</row>
    <row r="39" spans="1:97" s="135" customFormat="1" ht="47.25">
      <c r="A39" s="134"/>
      <c r="B39" s="139">
        <v>23</v>
      </c>
      <c r="C39" s="136" t="s">
        <v>21</v>
      </c>
      <c r="D39" s="139" t="s">
        <v>1151</v>
      </c>
      <c r="E39" s="139" t="s">
        <v>1150</v>
      </c>
      <c r="F39" s="168" t="s">
        <v>1854</v>
      </c>
      <c r="G39" s="137">
        <v>8</v>
      </c>
      <c r="H39" s="137" t="s">
        <v>1554</v>
      </c>
      <c r="I39" s="137" t="s">
        <v>1554</v>
      </c>
      <c r="J39" s="138">
        <v>44209</v>
      </c>
      <c r="K39" s="139" t="s">
        <v>1152</v>
      </c>
      <c r="L39" s="136" t="s">
        <v>1159</v>
      </c>
      <c r="M39" s="139" t="s">
        <v>1145</v>
      </c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</row>
    <row r="40" spans="1:97" s="135" customFormat="1" ht="78.75">
      <c r="A40" s="134"/>
      <c r="B40" s="139">
        <v>24</v>
      </c>
      <c r="C40" s="136" t="s">
        <v>21</v>
      </c>
      <c r="D40" s="139" t="s">
        <v>80</v>
      </c>
      <c r="E40" s="139" t="s">
        <v>1153</v>
      </c>
      <c r="F40" s="168" t="s">
        <v>1854</v>
      </c>
      <c r="G40" s="137">
        <v>8</v>
      </c>
      <c r="H40" s="137">
        <v>10641.68</v>
      </c>
      <c r="I40" s="137">
        <v>10641.68</v>
      </c>
      <c r="J40" s="138">
        <v>44209</v>
      </c>
      <c r="K40" s="139" t="s">
        <v>1154</v>
      </c>
      <c r="L40" s="136" t="s">
        <v>1159</v>
      </c>
      <c r="M40" s="139" t="s">
        <v>1145</v>
      </c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</row>
    <row r="41" spans="1:97" s="135" customFormat="1" ht="47.25">
      <c r="A41" s="134"/>
      <c r="B41" s="139">
        <v>25</v>
      </c>
      <c r="C41" s="136" t="s">
        <v>21</v>
      </c>
      <c r="D41" s="139" t="s">
        <v>1151</v>
      </c>
      <c r="E41" s="170" t="s">
        <v>1155</v>
      </c>
      <c r="F41" s="168" t="s">
        <v>1854</v>
      </c>
      <c r="G41" s="137">
        <v>8</v>
      </c>
      <c r="H41" s="137" t="s">
        <v>1554</v>
      </c>
      <c r="I41" s="137" t="s">
        <v>1554</v>
      </c>
      <c r="J41" s="138">
        <v>44209</v>
      </c>
      <c r="K41" s="139" t="s">
        <v>1156</v>
      </c>
      <c r="L41" s="136" t="s">
        <v>1159</v>
      </c>
      <c r="M41" s="139" t="s">
        <v>1145</v>
      </c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</row>
    <row r="42" spans="1:97" s="135" customFormat="1" ht="78.75">
      <c r="A42" s="134"/>
      <c r="B42" s="139">
        <v>26</v>
      </c>
      <c r="C42" s="136" t="s">
        <v>21</v>
      </c>
      <c r="D42" s="139" t="s">
        <v>1857</v>
      </c>
      <c r="E42" s="155" t="s">
        <v>1297</v>
      </c>
      <c r="F42" s="168" t="s">
        <v>1855</v>
      </c>
      <c r="G42" s="137">
        <v>600</v>
      </c>
      <c r="H42" s="171" t="s">
        <v>1572</v>
      </c>
      <c r="I42" s="171" t="s">
        <v>1572</v>
      </c>
      <c r="J42" s="138" t="s">
        <v>1573</v>
      </c>
      <c r="K42" s="139" t="s">
        <v>1157</v>
      </c>
      <c r="L42" s="136" t="s">
        <v>1159</v>
      </c>
      <c r="M42" s="139" t="s">
        <v>1145</v>
      </c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</row>
    <row r="43" spans="1:97" s="135" customFormat="1" ht="117.75" customHeight="1">
      <c r="A43" s="134"/>
      <c r="B43" s="139">
        <v>27</v>
      </c>
      <c r="C43" s="136" t="s">
        <v>21</v>
      </c>
      <c r="D43" s="139" t="s">
        <v>101</v>
      </c>
      <c r="E43" s="170" t="s">
        <v>1160</v>
      </c>
      <c r="F43" s="169" t="s">
        <v>1856</v>
      </c>
      <c r="G43" s="137">
        <v>3225</v>
      </c>
      <c r="H43" s="137" t="s">
        <v>1602</v>
      </c>
      <c r="I43" s="137" t="s">
        <v>1602</v>
      </c>
      <c r="J43" s="138" t="s">
        <v>1603</v>
      </c>
      <c r="K43" s="139" t="s">
        <v>1161</v>
      </c>
      <c r="L43" s="136" t="s">
        <v>1159</v>
      </c>
      <c r="M43" s="139" t="s">
        <v>1145</v>
      </c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</row>
    <row r="44" spans="1:97" s="135" customFormat="1" ht="157.5">
      <c r="A44" s="134"/>
      <c r="B44" s="139">
        <v>28</v>
      </c>
      <c r="C44" s="136" t="s">
        <v>21</v>
      </c>
      <c r="D44" s="139" t="s">
        <v>1162</v>
      </c>
      <c r="E44" s="170" t="s">
        <v>1163</v>
      </c>
      <c r="F44" s="168" t="s">
        <v>1858</v>
      </c>
      <c r="G44" s="137">
        <v>11970</v>
      </c>
      <c r="H44" s="137" t="s">
        <v>1600</v>
      </c>
      <c r="I44" s="137" t="s">
        <v>1600</v>
      </c>
      <c r="J44" s="138">
        <v>44320</v>
      </c>
      <c r="K44" s="139" t="s">
        <v>1171</v>
      </c>
      <c r="L44" s="136" t="s">
        <v>1159</v>
      </c>
      <c r="M44" s="139" t="s">
        <v>1145</v>
      </c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</row>
    <row r="45" spans="1:97" s="135" customFormat="1" ht="78.75">
      <c r="A45" s="134"/>
      <c r="B45" s="139">
        <v>29</v>
      </c>
      <c r="C45" s="136" t="s">
        <v>21</v>
      </c>
      <c r="D45" s="139" t="s">
        <v>1169</v>
      </c>
      <c r="E45" s="170" t="s">
        <v>1170</v>
      </c>
      <c r="F45" s="168" t="s">
        <v>1859</v>
      </c>
      <c r="G45" s="137">
        <v>14</v>
      </c>
      <c r="H45" s="137" t="s">
        <v>1559</v>
      </c>
      <c r="I45" s="137" t="s">
        <v>1559</v>
      </c>
      <c r="J45" s="138">
        <v>44328</v>
      </c>
      <c r="K45" s="139" t="s">
        <v>1172</v>
      </c>
      <c r="L45" s="136" t="s">
        <v>1159</v>
      </c>
      <c r="M45" s="139" t="s">
        <v>1173</v>
      </c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</row>
    <row r="46" spans="1:97" s="135" customFormat="1" ht="78.75">
      <c r="A46" s="134"/>
      <c r="B46" s="139">
        <v>30</v>
      </c>
      <c r="C46" s="136" t="s">
        <v>21</v>
      </c>
      <c r="D46" s="139" t="s">
        <v>1169</v>
      </c>
      <c r="E46" s="170" t="s">
        <v>1193</v>
      </c>
      <c r="F46" s="168" t="s">
        <v>1859</v>
      </c>
      <c r="G46" s="137">
        <v>14</v>
      </c>
      <c r="H46" s="137" t="s">
        <v>1570</v>
      </c>
      <c r="I46" s="137" t="s">
        <v>1570</v>
      </c>
      <c r="J46" s="138" t="s">
        <v>1562</v>
      </c>
      <c r="K46" s="139" t="s">
        <v>1210</v>
      </c>
      <c r="L46" s="136" t="s">
        <v>1159</v>
      </c>
      <c r="M46" s="139" t="s">
        <v>1173</v>
      </c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</row>
    <row r="47" spans="1:97" s="135" customFormat="1" ht="78.75">
      <c r="A47" s="134"/>
      <c r="B47" s="139">
        <v>31</v>
      </c>
      <c r="C47" s="136" t="s">
        <v>21</v>
      </c>
      <c r="D47" s="139" t="s">
        <v>1169</v>
      </c>
      <c r="E47" s="170" t="s">
        <v>1211</v>
      </c>
      <c r="F47" s="168" t="s">
        <v>1859</v>
      </c>
      <c r="G47" s="137">
        <v>14</v>
      </c>
      <c r="H47" s="137" t="s">
        <v>1560</v>
      </c>
      <c r="I47" s="137" t="s">
        <v>1560</v>
      </c>
      <c r="J47" s="138" t="s">
        <v>1562</v>
      </c>
      <c r="K47" s="139" t="s">
        <v>1212</v>
      </c>
      <c r="L47" s="136" t="s">
        <v>1159</v>
      </c>
      <c r="M47" s="139" t="s">
        <v>1173</v>
      </c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</row>
    <row r="48" spans="1:97" s="135" customFormat="1" ht="78.75">
      <c r="A48" s="134"/>
      <c r="B48" s="139">
        <v>32</v>
      </c>
      <c r="C48" s="136" t="s">
        <v>21</v>
      </c>
      <c r="D48" s="139" t="s">
        <v>1169</v>
      </c>
      <c r="E48" s="170" t="s">
        <v>1190</v>
      </c>
      <c r="F48" s="168" t="s">
        <v>1859</v>
      </c>
      <c r="G48" s="137">
        <v>14</v>
      </c>
      <c r="H48" s="137" t="s">
        <v>1570</v>
      </c>
      <c r="I48" s="137" t="s">
        <v>1570</v>
      </c>
      <c r="J48" s="138" t="s">
        <v>1562</v>
      </c>
      <c r="K48" s="139" t="s">
        <v>1213</v>
      </c>
      <c r="L48" s="136" t="s">
        <v>1159</v>
      </c>
      <c r="M48" s="139" t="s">
        <v>1173</v>
      </c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</row>
    <row r="49" spans="1:97" s="135" customFormat="1" ht="78.75">
      <c r="A49" s="134"/>
      <c r="B49" s="139">
        <v>33</v>
      </c>
      <c r="C49" s="136" t="s">
        <v>21</v>
      </c>
      <c r="D49" s="139" t="s">
        <v>1169</v>
      </c>
      <c r="E49" s="170" t="s">
        <v>1196</v>
      </c>
      <c r="F49" s="168" t="s">
        <v>1859</v>
      </c>
      <c r="G49" s="137">
        <v>14</v>
      </c>
      <c r="H49" s="137" t="s">
        <v>1585</v>
      </c>
      <c r="I49" s="137" t="s">
        <v>1585</v>
      </c>
      <c r="J49" s="138" t="s">
        <v>1562</v>
      </c>
      <c r="K49" s="139" t="s">
        <v>1214</v>
      </c>
      <c r="L49" s="136" t="s">
        <v>1159</v>
      </c>
      <c r="M49" s="139" t="s">
        <v>1173</v>
      </c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</row>
    <row r="50" spans="1:97" s="135" customFormat="1" ht="78.75">
      <c r="A50" s="134"/>
      <c r="B50" s="139">
        <v>34</v>
      </c>
      <c r="C50" s="136" t="s">
        <v>21</v>
      </c>
      <c r="D50" s="139" t="s">
        <v>1169</v>
      </c>
      <c r="E50" s="170" t="s">
        <v>1186</v>
      </c>
      <c r="F50" s="168" t="s">
        <v>1859</v>
      </c>
      <c r="G50" s="137">
        <v>14</v>
      </c>
      <c r="H50" s="137" t="s">
        <v>1560</v>
      </c>
      <c r="I50" s="137" t="s">
        <v>1560</v>
      </c>
      <c r="J50" s="138" t="s">
        <v>1562</v>
      </c>
      <c r="K50" s="139" t="s">
        <v>1215</v>
      </c>
      <c r="L50" s="136" t="s">
        <v>1159</v>
      </c>
      <c r="M50" s="139" t="s">
        <v>1173</v>
      </c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</row>
    <row r="51" spans="1:97" s="135" customFormat="1" ht="78.75">
      <c r="A51" s="134"/>
      <c r="B51" s="139">
        <v>35</v>
      </c>
      <c r="C51" s="136" t="s">
        <v>21</v>
      </c>
      <c r="D51" s="139" t="s">
        <v>1169</v>
      </c>
      <c r="E51" s="170" t="s">
        <v>1203</v>
      </c>
      <c r="F51" s="168" t="s">
        <v>1859</v>
      </c>
      <c r="G51" s="137">
        <v>14</v>
      </c>
      <c r="H51" s="137" t="s">
        <v>1560</v>
      </c>
      <c r="I51" s="137" t="s">
        <v>1560</v>
      </c>
      <c r="J51" s="138">
        <v>44336</v>
      </c>
      <c r="K51" s="139" t="s">
        <v>1216</v>
      </c>
      <c r="L51" s="136" t="s">
        <v>1159</v>
      </c>
      <c r="M51" s="139" t="s">
        <v>1173</v>
      </c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</row>
    <row r="52" spans="1:97" s="135" customFormat="1" ht="78.75">
      <c r="A52" s="134"/>
      <c r="B52" s="139">
        <v>36</v>
      </c>
      <c r="C52" s="136" t="s">
        <v>21</v>
      </c>
      <c r="D52" s="139" t="s">
        <v>1169</v>
      </c>
      <c r="E52" s="170" t="s">
        <v>1204</v>
      </c>
      <c r="F52" s="168" t="s">
        <v>1859</v>
      </c>
      <c r="G52" s="137">
        <v>14</v>
      </c>
      <c r="H52" s="137" t="s">
        <v>1560</v>
      </c>
      <c r="I52" s="137" t="s">
        <v>1560</v>
      </c>
      <c r="J52" s="138">
        <v>44336</v>
      </c>
      <c r="K52" s="139" t="s">
        <v>1217</v>
      </c>
      <c r="L52" s="136" t="s">
        <v>1159</v>
      </c>
      <c r="M52" s="139" t="s">
        <v>1173</v>
      </c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</row>
    <row r="53" spans="1:97" s="135" customFormat="1" ht="78.75">
      <c r="A53" s="134"/>
      <c r="B53" s="139">
        <v>37</v>
      </c>
      <c r="C53" s="136" t="s">
        <v>21</v>
      </c>
      <c r="D53" s="139" t="s">
        <v>1169</v>
      </c>
      <c r="E53" s="170" t="s">
        <v>1198</v>
      </c>
      <c r="F53" s="168" t="s">
        <v>1859</v>
      </c>
      <c r="G53" s="137">
        <v>14</v>
      </c>
      <c r="H53" s="137" t="s">
        <v>1560</v>
      </c>
      <c r="I53" s="137" t="s">
        <v>1560</v>
      </c>
      <c r="J53" s="138">
        <v>44336</v>
      </c>
      <c r="K53" s="139" t="s">
        <v>1218</v>
      </c>
      <c r="L53" s="136" t="s">
        <v>1159</v>
      </c>
      <c r="M53" s="139" t="s">
        <v>1173</v>
      </c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</row>
    <row r="54" spans="1:97" s="135" customFormat="1" ht="78.75">
      <c r="A54" s="134"/>
      <c r="B54" s="139">
        <v>38</v>
      </c>
      <c r="C54" s="136" t="s">
        <v>21</v>
      </c>
      <c r="D54" s="139" t="s">
        <v>1169</v>
      </c>
      <c r="E54" s="170" t="s">
        <v>1205</v>
      </c>
      <c r="F54" s="168" t="s">
        <v>1859</v>
      </c>
      <c r="G54" s="137">
        <v>14</v>
      </c>
      <c r="H54" s="137" t="s">
        <v>1580</v>
      </c>
      <c r="I54" s="137" t="s">
        <v>1580</v>
      </c>
      <c r="J54" s="138">
        <v>44336</v>
      </c>
      <c r="K54" s="139" t="s">
        <v>1219</v>
      </c>
      <c r="L54" s="136" t="s">
        <v>1159</v>
      </c>
      <c r="M54" s="139" t="s">
        <v>1173</v>
      </c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</row>
    <row r="55" spans="1:97" s="135" customFormat="1" ht="78.75">
      <c r="A55" s="134"/>
      <c r="B55" s="139">
        <v>39</v>
      </c>
      <c r="C55" s="136" t="s">
        <v>21</v>
      </c>
      <c r="D55" s="139" t="s">
        <v>1169</v>
      </c>
      <c r="E55" s="170" t="s">
        <v>1191</v>
      </c>
      <c r="F55" s="168" t="s">
        <v>1859</v>
      </c>
      <c r="G55" s="137">
        <v>14</v>
      </c>
      <c r="H55" s="137" t="s">
        <v>1570</v>
      </c>
      <c r="I55" s="137" t="s">
        <v>1570</v>
      </c>
      <c r="J55" s="138" t="s">
        <v>1571</v>
      </c>
      <c r="K55" s="139" t="s">
        <v>1220</v>
      </c>
      <c r="L55" s="136" t="s">
        <v>1159</v>
      </c>
      <c r="M55" s="139" t="s">
        <v>1173</v>
      </c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</row>
    <row r="56" spans="1:97" s="135" customFormat="1" ht="78.75">
      <c r="A56" s="134"/>
      <c r="B56" s="139">
        <v>40</v>
      </c>
      <c r="C56" s="136" t="s">
        <v>21</v>
      </c>
      <c r="D56" s="139" t="s">
        <v>1169</v>
      </c>
      <c r="E56" s="170" t="s">
        <v>1197</v>
      </c>
      <c r="F56" s="168" t="s">
        <v>1859</v>
      </c>
      <c r="G56" s="137">
        <v>14</v>
      </c>
      <c r="H56" s="137" t="s">
        <v>1585</v>
      </c>
      <c r="I56" s="137" t="s">
        <v>1585</v>
      </c>
      <c r="J56" s="138" t="s">
        <v>1571</v>
      </c>
      <c r="K56" s="139" t="s">
        <v>1221</v>
      </c>
      <c r="L56" s="136" t="s">
        <v>1159</v>
      </c>
      <c r="M56" s="139" t="s">
        <v>1173</v>
      </c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</row>
    <row r="57" spans="1:97" s="135" customFormat="1" ht="78.75">
      <c r="A57" s="134"/>
      <c r="B57" s="139">
        <v>41</v>
      </c>
      <c r="C57" s="136" t="s">
        <v>21</v>
      </c>
      <c r="D57" s="139" t="s">
        <v>1169</v>
      </c>
      <c r="E57" s="170" t="s">
        <v>1188</v>
      </c>
      <c r="F57" s="168" t="s">
        <v>1859</v>
      </c>
      <c r="G57" s="137">
        <v>14</v>
      </c>
      <c r="H57" s="137" t="s">
        <v>1555</v>
      </c>
      <c r="I57" s="137" t="s">
        <v>1555</v>
      </c>
      <c r="J57" s="138">
        <v>44336</v>
      </c>
      <c r="K57" s="139" t="s">
        <v>1222</v>
      </c>
      <c r="L57" s="136" t="s">
        <v>1159</v>
      </c>
      <c r="M57" s="139" t="s">
        <v>1173</v>
      </c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</row>
    <row r="58" spans="1:97" s="135" customFormat="1" ht="78.75">
      <c r="A58" s="134"/>
      <c r="B58" s="139">
        <v>42</v>
      </c>
      <c r="C58" s="136" t="s">
        <v>21</v>
      </c>
      <c r="D58" s="139" t="s">
        <v>1169</v>
      </c>
      <c r="E58" s="170" t="s">
        <v>1194</v>
      </c>
      <c r="F58" s="168" t="s">
        <v>1859</v>
      </c>
      <c r="G58" s="137">
        <v>14</v>
      </c>
      <c r="H58" s="137" t="s">
        <v>1585</v>
      </c>
      <c r="I58" s="137" t="s">
        <v>1585</v>
      </c>
      <c r="J58" s="138" t="s">
        <v>1571</v>
      </c>
      <c r="K58" s="139" t="s">
        <v>1223</v>
      </c>
      <c r="L58" s="136" t="s">
        <v>1159</v>
      </c>
      <c r="M58" s="139" t="s">
        <v>1173</v>
      </c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</row>
    <row r="59" spans="1:97" s="135" customFormat="1" ht="78.75">
      <c r="A59" s="134"/>
      <c r="B59" s="139">
        <v>43</v>
      </c>
      <c r="C59" s="136" t="s">
        <v>21</v>
      </c>
      <c r="D59" s="139" t="s">
        <v>1169</v>
      </c>
      <c r="E59" s="170" t="s">
        <v>1208</v>
      </c>
      <c r="F59" s="168" t="s">
        <v>1859</v>
      </c>
      <c r="G59" s="137">
        <v>14</v>
      </c>
      <c r="H59" s="137" t="s">
        <v>1580</v>
      </c>
      <c r="I59" s="137" t="s">
        <v>1580</v>
      </c>
      <c r="J59" s="138">
        <v>44337</v>
      </c>
      <c r="K59" s="139" t="s">
        <v>1224</v>
      </c>
      <c r="L59" s="136" t="s">
        <v>1159</v>
      </c>
      <c r="M59" s="139" t="s">
        <v>1173</v>
      </c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</row>
    <row r="60" spans="1:97" s="135" customFormat="1" ht="78.75">
      <c r="A60" s="134"/>
      <c r="B60" s="139">
        <v>44</v>
      </c>
      <c r="C60" s="136" t="s">
        <v>21</v>
      </c>
      <c r="D60" s="139" t="s">
        <v>1169</v>
      </c>
      <c r="E60" s="170" t="s">
        <v>1178</v>
      </c>
      <c r="F60" s="168" t="s">
        <v>1859</v>
      </c>
      <c r="G60" s="137">
        <v>14</v>
      </c>
      <c r="H60" s="137" t="s">
        <v>1560</v>
      </c>
      <c r="I60" s="137" t="s">
        <v>1560</v>
      </c>
      <c r="J60" s="138">
        <v>44337</v>
      </c>
      <c r="K60" s="139" t="s">
        <v>1225</v>
      </c>
      <c r="L60" s="136" t="s">
        <v>1159</v>
      </c>
      <c r="M60" s="139" t="s">
        <v>1173</v>
      </c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</row>
    <row r="61" spans="1:97" ht="78.75">
      <c r="A61" s="134"/>
      <c r="B61" s="139">
        <v>45</v>
      </c>
      <c r="C61" s="136" t="s">
        <v>21</v>
      </c>
      <c r="D61" s="139" t="s">
        <v>1169</v>
      </c>
      <c r="E61" s="170" t="s">
        <v>1209</v>
      </c>
      <c r="F61" s="168" t="s">
        <v>1859</v>
      </c>
      <c r="G61" s="137">
        <v>14</v>
      </c>
      <c r="H61" s="137" t="s">
        <v>1560</v>
      </c>
      <c r="I61" s="137" t="s">
        <v>1560</v>
      </c>
      <c r="J61" s="138">
        <v>44337</v>
      </c>
      <c r="K61" s="139" t="s">
        <v>1226</v>
      </c>
      <c r="L61" s="136" t="s">
        <v>1159</v>
      </c>
      <c r="M61" s="139" t="s">
        <v>1173</v>
      </c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</row>
    <row r="62" spans="1:97" s="135" customFormat="1" ht="78.75">
      <c r="A62" s="134"/>
      <c r="B62" s="139">
        <v>46</v>
      </c>
      <c r="C62" s="136" t="s">
        <v>21</v>
      </c>
      <c r="D62" s="139" t="s">
        <v>1169</v>
      </c>
      <c r="E62" s="170" t="s">
        <v>1180</v>
      </c>
      <c r="F62" s="168" t="s">
        <v>1859</v>
      </c>
      <c r="G62" s="137">
        <v>14</v>
      </c>
      <c r="H62" s="137" t="s">
        <v>1588</v>
      </c>
      <c r="I62" s="137" t="s">
        <v>1588</v>
      </c>
      <c r="J62" s="138">
        <v>44337</v>
      </c>
      <c r="K62" s="139" t="s">
        <v>1227</v>
      </c>
      <c r="L62" s="136" t="s">
        <v>1159</v>
      </c>
      <c r="M62" s="139" t="s">
        <v>1173</v>
      </c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</row>
    <row r="63" spans="1:97" s="135" customFormat="1" ht="78.75">
      <c r="A63" s="134"/>
      <c r="B63" s="139">
        <v>47</v>
      </c>
      <c r="C63" s="136" t="s">
        <v>21</v>
      </c>
      <c r="D63" s="139" t="s">
        <v>1169</v>
      </c>
      <c r="E63" s="170" t="s">
        <v>1175</v>
      </c>
      <c r="F63" s="168" t="s">
        <v>1859</v>
      </c>
      <c r="G63" s="137">
        <v>14</v>
      </c>
      <c r="H63" s="137" t="s">
        <v>1589</v>
      </c>
      <c r="I63" s="137" t="s">
        <v>1590</v>
      </c>
      <c r="J63" s="138">
        <v>44337</v>
      </c>
      <c r="K63" s="139" t="s">
        <v>1228</v>
      </c>
      <c r="L63" s="136" t="s">
        <v>1159</v>
      </c>
      <c r="M63" s="139" t="s">
        <v>1173</v>
      </c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</row>
    <row r="64" spans="1:97" s="135" customFormat="1" ht="78.75">
      <c r="A64" s="134"/>
      <c r="B64" s="139">
        <v>48</v>
      </c>
      <c r="C64" s="136" t="s">
        <v>21</v>
      </c>
      <c r="D64" s="139" t="s">
        <v>1169</v>
      </c>
      <c r="E64" s="170" t="s">
        <v>1183</v>
      </c>
      <c r="F64" s="168" t="s">
        <v>1859</v>
      </c>
      <c r="G64" s="137">
        <v>14</v>
      </c>
      <c r="H64" s="172" t="s">
        <v>1560</v>
      </c>
      <c r="I64" s="137" t="s">
        <v>1560</v>
      </c>
      <c r="J64" s="138">
        <v>44337</v>
      </c>
      <c r="K64" s="139" t="s">
        <v>1229</v>
      </c>
      <c r="L64" s="136" t="s">
        <v>1159</v>
      </c>
      <c r="M64" s="139" t="s">
        <v>1173</v>
      </c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</row>
    <row r="65" spans="1:97" s="135" customFormat="1" ht="78.75">
      <c r="A65" s="134"/>
      <c r="B65" s="139">
        <v>49</v>
      </c>
      <c r="C65" s="136" t="s">
        <v>21</v>
      </c>
      <c r="D65" s="139" t="s">
        <v>1169</v>
      </c>
      <c r="E65" s="170" t="s">
        <v>1181</v>
      </c>
      <c r="F65" s="168" t="s">
        <v>1859</v>
      </c>
      <c r="G65" s="137">
        <v>14</v>
      </c>
      <c r="H65" s="137" t="s">
        <v>1560</v>
      </c>
      <c r="I65" s="137" t="s">
        <v>1560</v>
      </c>
      <c r="J65" s="138">
        <v>44337</v>
      </c>
      <c r="K65" s="139" t="s">
        <v>1230</v>
      </c>
      <c r="L65" s="136" t="s">
        <v>1159</v>
      </c>
      <c r="M65" s="139" t="s">
        <v>1173</v>
      </c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</row>
    <row r="66" spans="1:97" s="135" customFormat="1" ht="78.75">
      <c r="A66" s="134"/>
      <c r="B66" s="139">
        <v>50</v>
      </c>
      <c r="C66" s="136" t="s">
        <v>21</v>
      </c>
      <c r="D66" s="139" t="s">
        <v>1169</v>
      </c>
      <c r="E66" s="170" t="s">
        <v>1310</v>
      </c>
      <c r="F66" s="168" t="s">
        <v>1859</v>
      </c>
      <c r="G66" s="137">
        <v>14</v>
      </c>
      <c r="H66" s="137" t="s">
        <v>1560</v>
      </c>
      <c r="I66" s="137" t="s">
        <v>1560</v>
      </c>
      <c r="J66" s="138">
        <v>44340</v>
      </c>
      <c r="K66" s="139" t="s">
        <v>1597</v>
      </c>
      <c r="L66" s="136" t="s">
        <v>1159</v>
      </c>
      <c r="M66" s="139" t="s">
        <v>1173</v>
      </c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/>
      <c r="CF66" s="134"/>
      <c r="CG66" s="134"/>
      <c r="CH66" s="134"/>
      <c r="CI66" s="134"/>
      <c r="CJ66" s="134"/>
      <c r="CK66" s="134"/>
      <c r="CL66" s="134"/>
      <c r="CM66" s="134"/>
      <c r="CN66" s="134"/>
      <c r="CO66" s="134"/>
      <c r="CP66" s="134"/>
      <c r="CQ66" s="134"/>
      <c r="CR66" s="134"/>
      <c r="CS66" s="134"/>
    </row>
    <row r="67" spans="1:97" s="135" customFormat="1" ht="78.75">
      <c r="A67" s="134"/>
      <c r="B67" s="139">
        <v>51</v>
      </c>
      <c r="C67" s="136" t="s">
        <v>21</v>
      </c>
      <c r="D67" s="139" t="s">
        <v>1169</v>
      </c>
      <c r="E67" s="170" t="s">
        <v>1312</v>
      </c>
      <c r="F67" s="168" t="s">
        <v>1859</v>
      </c>
      <c r="G67" s="137">
        <v>14</v>
      </c>
      <c r="H67" s="137" t="s">
        <v>1598</v>
      </c>
      <c r="I67" s="137" t="s">
        <v>1598</v>
      </c>
      <c r="J67" s="138">
        <v>44340</v>
      </c>
      <c r="K67" s="139" t="s">
        <v>1231</v>
      </c>
      <c r="L67" s="136" t="s">
        <v>1159</v>
      </c>
      <c r="M67" s="139" t="s">
        <v>1173</v>
      </c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134"/>
      <c r="BV67" s="134"/>
      <c r="BW67" s="134"/>
      <c r="BX67" s="134"/>
      <c r="BY67" s="134"/>
      <c r="BZ67" s="134"/>
      <c r="CA67" s="134"/>
      <c r="CB67" s="134"/>
      <c r="CC67" s="134"/>
      <c r="CD67" s="134"/>
      <c r="CE67" s="134"/>
      <c r="CF67" s="134"/>
      <c r="CG67" s="134"/>
      <c r="CH67" s="134"/>
      <c r="CI67" s="134"/>
      <c r="CJ67" s="134"/>
      <c r="CK67" s="134"/>
      <c r="CL67" s="134"/>
      <c r="CM67" s="134"/>
      <c r="CN67" s="134"/>
      <c r="CO67" s="134"/>
      <c r="CP67" s="134"/>
      <c r="CQ67" s="134"/>
      <c r="CR67" s="134"/>
      <c r="CS67" s="134"/>
    </row>
    <row r="68" spans="1:97" s="135" customFormat="1" ht="78.75">
      <c r="A68" s="134"/>
      <c r="B68" s="139">
        <v>52</v>
      </c>
      <c r="C68" s="136" t="s">
        <v>21</v>
      </c>
      <c r="D68" s="139" t="s">
        <v>1169</v>
      </c>
      <c r="E68" s="170" t="s">
        <v>1200</v>
      </c>
      <c r="F68" s="168" t="s">
        <v>1859</v>
      </c>
      <c r="G68" s="137">
        <v>14</v>
      </c>
      <c r="H68" s="137" t="s">
        <v>1599</v>
      </c>
      <c r="I68" s="137" t="s">
        <v>1560</v>
      </c>
      <c r="J68" s="138">
        <v>44340</v>
      </c>
      <c r="K68" s="139" t="s">
        <v>1232</v>
      </c>
      <c r="L68" s="136" t="s">
        <v>1159</v>
      </c>
      <c r="M68" s="139" t="s">
        <v>1173</v>
      </c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134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/>
      <c r="CF68" s="134"/>
      <c r="CG68" s="134"/>
      <c r="CH68" s="134"/>
      <c r="CI68" s="134"/>
      <c r="CJ68" s="134"/>
      <c r="CK68" s="134"/>
      <c r="CL68" s="134"/>
      <c r="CM68" s="134"/>
      <c r="CN68" s="134"/>
      <c r="CO68" s="134"/>
      <c r="CP68" s="134"/>
      <c r="CQ68" s="134"/>
      <c r="CR68" s="134"/>
      <c r="CS68" s="134"/>
    </row>
    <row r="69" spans="1:97" s="135" customFormat="1" ht="78.75">
      <c r="A69" s="134"/>
      <c r="B69" s="139">
        <v>53</v>
      </c>
      <c r="C69" s="136" t="s">
        <v>21</v>
      </c>
      <c r="D69" s="139" t="s">
        <v>1169</v>
      </c>
      <c r="E69" s="170" t="s">
        <v>1199</v>
      </c>
      <c r="F69" s="168" t="s">
        <v>1859</v>
      </c>
      <c r="G69" s="137">
        <v>14</v>
      </c>
      <c r="H69" s="137" t="s">
        <v>1560</v>
      </c>
      <c r="I69" s="137" t="s">
        <v>1560</v>
      </c>
      <c r="J69" s="138">
        <v>44340</v>
      </c>
      <c r="K69" s="139" t="s">
        <v>1233</v>
      </c>
      <c r="L69" s="136" t="s">
        <v>1159</v>
      </c>
      <c r="M69" s="139" t="s">
        <v>1173</v>
      </c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/>
      <c r="CF69" s="134"/>
      <c r="CG69" s="134"/>
      <c r="CH69" s="134"/>
      <c r="CI69" s="134"/>
      <c r="CJ69" s="134"/>
      <c r="CK69" s="134"/>
      <c r="CL69" s="134"/>
      <c r="CM69" s="134"/>
      <c r="CN69" s="134"/>
      <c r="CO69" s="134"/>
      <c r="CP69" s="134"/>
      <c r="CQ69" s="134"/>
      <c r="CR69" s="134"/>
      <c r="CS69" s="134"/>
    </row>
    <row r="70" spans="1:97" s="135" customFormat="1" ht="78.75">
      <c r="A70" s="134"/>
      <c r="B70" s="139">
        <v>54</v>
      </c>
      <c r="C70" s="136" t="s">
        <v>21</v>
      </c>
      <c r="D70" s="139" t="s">
        <v>1169</v>
      </c>
      <c r="E70" s="170" t="s">
        <v>1179</v>
      </c>
      <c r="F70" s="168" t="s">
        <v>1859</v>
      </c>
      <c r="G70" s="137">
        <v>14</v>
      </c>
      <c r="H70" s="137" t="s">
        <v>1560</v>
      </c>
      <c r="I70" s="137" t="s">
        <v>1560</v>
      </c>
      <c r="J70" s="138">
        <v>44340</v>
      </c>
      <c r="K70" s="139" t="s">
        <v>1234</v>
      </c>
      <c r="L70" s="136" t="s">
        <v>1159</v>
      </c>
      <c r="M70" s="139" t="s">
        <v>1173</v>
      </c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4"/>
      <c r="BT70" s="134"/>
      <c r="BU70" s="134"/>
      <c r="BV70" s="134"/>
      <c r="BW70" s="134"/>
      <c r="BX70" s="134"/>
      <c r="BY70" s="134"/>
      <c r="BZ70" s="134"/>
      <c r="CA70" s="134"/>
      <c r="CB70" s="134"/>
      <c r="CC70" s="134"/>
      <c r="CD70" s="134"/>
      <c r="CE70" s="134"/>
      <c r="CF70" s="134"/>
      <c r="CG70" s="134"/>
      <c r="CH70" s="134"/>
      <c r="CI70" s="134"/>
      <c r="CJ70" s="134"/>
      <c r="CK70" s="134"/>
      <c r="CL70" s="134"/>
      <c r="CM70" s="134"/>
      <c r="CN70" s="134"/>
      <c r="CO70" s="134"/>
      <c r="CP70" s="134"/>
      <c r="CQ70" s="134"/>
      <c r="CR70" s="134"/>
      <c r="CS70" s="134"/>
    </row>
    <row r="71" spans="1:97" s="135" customFormat="1" ht="78.75">
      <c r="A71" s="134"/>
      <c r="B71" s="139">
        <v>55</v>
      </c>
      <c r="C71" s="136" t="s">
        <v>21</v>
      </c>
      <c r="D71" s="139" t="s">
        <v>1169</v>
      </c>
      <c r="E71" s="170" t="s">
        <v>1177</v>
      </c>
      <c r="F71" s="168" t="s">
        <v>1859</v>
      </c>
      <c r="G71" s="137">
        <v>14</v>
      </c>
      <c r="H71" s="137" t="s">
        <v>1589</v>
      </c>
      <c r="I71" s="137" t="s">
        <v>1589</v>
      </c>
      <c r="J71" s="138">
        <v>44340</v>
      </c>
      <c r="K71" s="139" t="s">
        <v>1235</v>
      </c>
      <c r="L71" s="136" t="s">
        <v>1159</v>
      </c>
      <c r="M71" s="139" t="s">
        <v>1173</v>
      </c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134"/>
      <c r="BV71" s="134"/>
      <c r="BW71" s="134"/>
      <c r="BX71" s="134"/>
      <c r="BY71" s="134"/>
      <c r="BZ71" s="134"/>
      <c r="CA71" s="134"/>
      <c r="CB71" s="134"/>
      <c r="CC71" s="134"/>
      <c r="CD71" s="134"/>
      <c r="CE71" s="134"/>
      <c r="CF71" s="134"/>
      <c r="CG71" s="134"/>
      <c r="CH71" s="134"/>
      <c r="CI71" s="134"/>
      <c r="CJ71" s="134"/>
      <c r="CK71" s="134"/>
      <c r="CL71" s="134"/>
      <c r="CM71" s="134"/>
      <c r="CN71" s="134"/>
      <c r="CO71" s="134"/>
      <c r="CP71" s="134"/>
      <c r="CQ71" s="134"/>
      <c r="CR71" s="134"/>
      <c r="CS71" s="134"/>
    </row>
    <row r="72" spans="1:97" s="135" customFormat="1" ht="78.75">
      <c r="A72" s="134"/>
      <c r="B72" s="139">
        <v>56</v>
      </c>
      <c r="C72" s="136" t="s">
        <v>21</v>
      </c>
      <c r="D72" s="139" t="s">
        <v>1169</v>
      </c>
      <c r="E72" s="170" t="s">
        <v>1176</v>
      </c>
      <c r="F72" s="168" t="s">
        <v>1859</v>
      </c>
      <c r="G72" s="137">
        <v>14</v>
      </c>
      <c r="H72" s="137" t="s">
        <v>1589</v>
      </c>
      <c r="I72" s="137" t="s">
        <v>1589</v>
      </c>
      <c r="J72" s="138">
        <v>44340</v>
      </c>
      <c r="K72" s="139" t="s">
        <v>1236</v>
      </c>
      <c r="L72" s="136" t="s">
        <v>1159</v>
      </c>
      <c r="M72" s="139" t="s">
        <v>1173</v>
      </c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4"/>
      <c r="BU72" s="134"/>
      <c r="BV72" s="134"/>
      <c r="BW72" s="134"/>
      <c r="BX72" s="134"/>
      <c r="BY72" s="134"/>
      <c r="BZ72" s="134"/>
      <c r="CA72" s="134"/>
      <c r="CB72" s="134"/>
      <c r="CC72" s="134"/>
      <c r="CD72" s="134"/>
      <c r="CE72" s="134"/>
      <c r="CF72" s="134"/>
      <c r="CG72" s="134"/>
      <c r="CH72" s="134"/>
      <c r="CI72" s="134"/>
      <c r="CJ72" s="134"/>
      <c r="CK72" s="134"/>
      <c r="CL72" s="134"/>
      <c r="CM72" s="134"/>
      <c r="CN72" s="134"/>
      <c r="CO72" s="134"/>
      <c r="CP72" s="134"/>
      <c r="CQ72" s="134"/>
      <c r="CR72" s="134"/>
      <c r="CS72" s="134"/>
    </row>
    <row r="73" spans="1:97" s="135" customFormat="1" ht="78.75">
      <c r="A73" s="134"/>
      <c r="B73" s="139">
        <v>57</v>
      </c>
      <c r="C73" s="136" t="s">
        <v>21</v>
      </c>
      <c r="D73" s="139" t="s">
        <v>1169</v>
      </c>
      <c r="E73" s="170" t="s">
        <v>1182</v>
      </c>
      <c r="F73" s="168" t="s">
        <v>1859</v>
      </c>
      <c r="G73" s="137">
        <v>14</v>
      </c>
      <c r="H73" s="137" t="s">
        <v>1595</v>
      </c>
      <c r="I73" s="137" t="s">
        <v>1595</v>
      </c>
      <c r="J73" s="138">
        <v>44340</v>
      </c>
      <c r="K73" s="139" t="s">
        <v>1237</v>
      </c>
      <c r="L73" s="136" t="s">
        <v>1159</v>
      </c>
      <c r="M73" s="139" t="s">
        <v>1173</v>
      </c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34"/>
      <c r="BQ73" s="134"/>
      <c r="BR73" s="134"/>
      <c r="BS73" s="134"/>
      <c r="BT73" s="134"/>
      <c r="BU73" s="134"/>
      <c r="BV73" s="134"/>
      <c r="BW73" s="134"/>
      <c r="BX73" s="134"/>
      <c r="BY73" s="134"/>
      <c r="BZ73" s="134"/>
      <c r="CA73" s="134"/>
      <c r="CB73" s="134"/>
      <c r="CC73" s="134"/>
      <c r="CD73" s="134"/>
      <c r="CE73" s="134"/>
      <c r="CF73" s="134"/>
      <c r="CG73" s="134"/>
      <c r="CH73" s="134"/>
      <c r="CI73" s="134"/>
      <c r="CJ73" s="134"/>
      <c r="CK73" s="134"/>
      <c r="CL73" s="134"/>
      <c r="CM73" s="134"/>
      <c r="CN73" s="134"/>
      <c r="CO73" s="134"/>
      <c r="CP73" s="134"/>
      <c r="CQ73" s="134"/>
      <c r="CR73" s="134"/>
      <c r="CS73" s="134"/>
    </row>
    <row r="74" spans="1:97" s="135" customFormat="1" ht="78.75">
      <c r="A74" s="134"/>
      <c r="B74" s="139">
        <v>58</v>
      </c>
      <c r="C74" s="136" t="s">
        <v>21</v>
      </c>
      <c r="D74" s="139" t="s">
        <v>1169</v>
      </c>
      <c r="E74" s="170" t="s">
        <v>1238</v>
      </c>
      <c r="F74" s="168" t="s">
        <v>1859</v>
      </c>
      <c r="G74" s="137">
        <v>14</v>
      </c>
      <c r="H74" s="137" t="s">
        <v>1555</v>
      </c>
      <c r="I74" s="137" t="s">
        <v>1555</v>
      </c>
      <c r="J74" s="138">
        <v>44340</v>
      </c>
      <c r="K74" s="139" t="s">
        <v>1239</v>
      </c>
      <c r="L74" s="136" t="s">
        <v>1159</v>
      </c>
      <c r="M74" s="139" t="s">
        <v>1173</v>
      </c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34"/>
      <c r="CC74" s="134"/>
      <c r="CD74" s="134"/>
      <c r="CE74" s="134"/>
      <c r="CF74" s="134"/>
      <c r="CG74" s="134"/>
      <c r="CH74" s="134"/>
      <c r="CI74" s="134"/>
      <c r="CJ74" s="134"/>
      <c r="CK74" s="134"/>
      <c r="CL74" s="134"/>
      <c r="CM74" s="134"/>
      <c r="CN74" s="134"/>
      <c r="CO74" s="134"/>
      <c r="CP74" s="134"/>
      <c r="CQ74" s="134"/>
      <c r="CR74" s="134"/>
      <c r="CS74" s="134"/>
    </row>
    <row r="75" spans="1:97" s="135" customFormat="1" ht="78.75">
      <c r="A75" s="134"/>
      <c r="B75" s="139">
        <v>59</v>
      </c>
      <c r="C75" s="136" t="s">
        <v>21</v>
      </c>
      <c r="D75" s="139" t="s">
        <v>1169</v>
      </c>
      <c r="E75" s="170" t="s">
        <v>1201</v>
      </c>
      <c r="F75" s="168" t="s">
        <v>1859</v>
      </c>
      <c r="G75" s="137">
        <v>14</v>
      </c>
      <c r="H75" s="137" t="s">
        <v>1560</v>
      </c>
      <c r="I75" s="137" t="s">
        <v>1560</v>
      </c>
      <c r="J75" s="138" t="s">
        <v>1561</v>
      </c>
      <c r="K75" s="139" t="s">
        <v>1240</v>
      </c>
      <c r="L75" s="136" t="s">
        <v>1159</v>
      </c>
      <c r="M75" s="139" t="s">
        <v>1173</v>
      </c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34"/>
      <c r="BQ75" s="134"/>
      <c r="BR75" s="134"/>
      <c r="BS75" s="134"/>
      <c r="BT75" s="134"/>
      <c r="BU75" s="134"/>
      <c r="BV75" s="134"/>
      <c r="BW75" s="134"/>
      <c r="BX75" s="134"/>
      <c r="BY75" s="134"/>
      <c r="BZ75" s="134"/>
      <c r="CA75" s="134"/>
      <c r="CB75" s="134"/>
      <c r="CC75" s="134"/>
      <c r="CD75" s="134"/>
      <c r="CE75" s="134"/>
      <c r="CF75" s="134"/>
      <c r="CG75" s="134"/>
      <c r="CH75" s="134"/>
      <c r="CI75" s="134"/>
      <c r="CJ75" s="134"/>
      <c r="CK75" s="134"/>
      <c r="CL75" s="134"/>
      <c r="CM75" s="134"/>
      <c r="CN75" s="134"/>
      <c r="CO75" s="134"/>
      <c r="CP75" s="134"/>
      <c r="CQ75" s="134"/>
      <c r="CR75" s="134"/>
      <c r="CS75" s="134"/>
    </row>
    <row r="76" spans="1:97" s="135" customFormat="1" ht="78.75">
      <c r="A76" s="134"/>
      <c r="B76" s="139">
        <v>60</v>
      </c>
      <c r="C76" s="136" t="s">
        <v>21</v>
      </c>
      <c r="D76" s="139" t="s">
        <v>1169</v>
      </c>
      <c r="E76" s="170" t="s">
        <v>1302</v>
      </c>
      <c r="F76" s="168" t="s">
        <v>1859</v>
      </c>
      <c r="G76" s="137">
        <v>14</v>
      </c>
      <c r="H76" s="137" t="s">
        <v>1560</v>
      </c>
      <c r="I76" s="137" t="s">
        <v>1560</v>
      </c>
      <c r="J76" s="138">
        <v>44340</v>
      </c>
      <c r="K76" s="139" t="s">
        <v>1241</v>
      </c>
      <c r="L76" s="136" t="s">
        <v>1159</v>
      </c>
      <c r="M76" s="139" t="s">
        <v>1173</v>
      </c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4"/>
      <c r="BU76" s="134"/>
      <c r="BV76" s="134"/>
      <c r="BW76" s="134"/>
      <c r="BX76" s="134"/>
      <c r="BY76" s="134"/>
      <c r="BZ76" s="134"/>
      <c r="CA76" s="134"/>
      <c r="CB76" s="134"/>
      <c r="CC76" s="134"/>
      <c r="CD76" s="134"/>
      <c r="CE76" s="134"/>
      <c r="CF76" s="134"/>
      <c r="CG76" s="134"/>
      <c r="CH76" s="134"/>
      <c r="CI76" s="134"/>
      <c r="CJ76" s="134"/>
      <c r="CK76" s="134"/>
      <c r="CL76" s="134"/>
      <c r="CM76" s="134"/>
      <c r="CN76" s="134"/>
      <c r="CO76" s="134"/>
      <c r="CP76" s="134"/>
      <c r="CQ76" s="134"/>
      <c r="CR76" s="134"/>
      <c r="CS76" s="134"/>
    </row>
    <row r="77" spans="1:97" s="135" customFormat="1" ht="78.75">
      <c r="A77" s="134"/>
      <c r="B77" s="139">
        <v>61</v>
      </c>
      <c r="C77" s="136" t="s">
        <v>21</v>
      </c>
      <c r="D77" s="139" t="s">
        <v>1169</v>
      </c>
      <c r="E77" s="170" t="s">
        <v>1202</v>
      </c>
      <c r="F77" s="168" t="s">
        <v>1859</v>
      </c>
      <c r="G77" s="137">
        <v>14</v>
      </c>
      <c r="H77" s="137" t="s">
        <v>1560</v>
      </c>
      <c r="I77" s="137" t="s">
        <v>1560</v>
      </c>
      <c r="J77" s="138" t="s">
        <v>1561</v>
      </c>
      <c r="K77" s="139" t="s">
        <v>1242</v>
      </c>
      <c r="L77" s="136" t="s">
        <v>1159</v>
      </c>
      <c r="M77" s="139" t="s">
        <v>1173</v>
      </c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/>
      <c r="BW77" s="134"/>
      <c r="BX77" s="134"/>
      <c r="BY77" s="134"/>
      <c r="BZ77" s="134"/>
      <c r="CA77" s="134"/>
      <c r="CB77" s="134"/>
      <c r="CC77" s="134"/>
      <c r="CD77" s="134"/>
      <c r="CE77" s="134"/>
      <c r="CF77" s="134"/>
      <c r="CG77" s="134"/>
      <c r="CH77" s="134"/>
      <c r="CI77" s="134"/>
      <c r="CJ77" s="134"/>
      <c r="CK77" s="134"/>
      <c r="CL77" s="134"/>
      <c r="CM77" s="134"/>
      <c r="CN77" s="134"/>
      <c r="CO77" s="134"/>
      <c r="CP77" s="134"/>
      <c r="CQ77" s="134"/>
      <c r="CR77" s="134"/>
      <c r="CS77" s="134"/>
    </row>
    <row r="78" spans="1:97" s="135" customFormat="1" ht="78.75">
      <c r="A78" s="134"/>
      <c r="B78" s="139">
        <v>62</v>
      </c>
      <c r="C78" s="136" t="s">
        <v>21</v>
      </c>
      <c r="D78" s="139" t="s">
        <v>1169</v>
      </c>
      <c r="E78" s="170" t="s">
        <v>1243</v>
      </c>
      <c r="F78" s="168" t="s">
        <v>1859</v>
      </c>
      <c r="G78" s="137">
        <v>14</v>
      </c>
      <c r="H78" s="137" t="s">
        <v>1560</v>
      </c>
      <c r="I78" s="137" t="s">
        <v>1560</v>
      </c>
      <c r="J78" s="138" t="s">
        <v>1561</v>
      </c>
      <c r="K78" s="139" t="s">
        <v>1244</v>
      </c>
      <c r="L78" s="136" t="s">
        <v>1159</v>
      </c>
      <c r="M78" s="139" t="s">
        <v>1442</v>
      </c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/>
      <c r="BW78" s="134"/>
      <c r="BX78" s="134"/>
      <c r="BY78" s="134"/>
      <c r="BZ78" s="134"/>
      <c r="CA78" s="134"/>
      <c r="CB78" s="134"/>
      <c r="CC78" s="134"/>
      <c r="CD78" s="134"/>
      <c r="CE78" s="134"/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/>
    </row>
    <row r="79" spans="1:97" s="135" customFormat="1" ht="78.75">
      <c r="A79" s="134"/>
      <c r="B79" s="139">
        <v>63</v>
      </c>
      <c r="C79" s="136" t="s">
        <v>21</v>
      </c>
      <c r="D79" s="139" t="s">
        <v>1169</v>
      </c>
      <c r="E79" s="170" t="s">
        <v>1185</v>
      </c>
      <c r="F79" s="168" t="s">
        <v>1859</v>
      </c>
      <c r="G79" s="137">
        <v>14</v>
      </c>
      <c r="H79" s="137" t="s">
        <v>1560</v>
      </c>
      <c r="I79" s="137" t="s">
        <v>1560</v>
      </c>
      <c r="J79" s="138" t="s">
        <v>1561</v>
      </c>
      <c r="K79" s="139" t="s">
        <v>1245</v>
      </c>
      <c r="L79" s="136" t="s">
        <v>1159</v>
      </c>
      <c r="M79" s="139" t="s">
        <v>1173</v>
      </c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  <c r="BH79" s="134"/>
      <c r="BI79" s="134"/>
      <c r="BJ79" s="134"/>
      <c r="BK79" s="134"/>
      <c r="BL79" s="134"/>
      <c r="BM79" s="134"/>
      <c r="BN79" s="134"/>
      <c r="BO79" s="134"/>
      <c r="BP79" s="134"/>
      <c r="BQ79" s="134"/>
      <c r="BR79" s="134"/>
      <c r="BS79" s="134"/>
      <c r="BT79" s="134"/>
      <c r="BU79" s="134"/>
      <c r="BV79" s="134"/>
      <c r="BW79" s="134"/>
      <c r="BX79" s="134"/>
      <c r="BY79" s="134"/>
      <c r="BZ79" s="134"/>
      <c r="CA79" s="134"/>
      <c r="CB79" s="134"/>
      <c r="CC79" s="134"/>
      <c r="CD79" s="134"/>
      <c r="CE79" s="134"/>
      <c r="CF79" s="134"/>
      <c r="CG79" s="134"/>
      <c r="CH79" s="134"/>
      <c r="CI79" s="134"/>
      <c r="CJ79" s="134"/>
      <c r="CK79" s="134"/>
      <c r="CL79" s="134"/>
      <c r="CM79" s="134"/>
      <c r="CN79" s="134"/>
      <c r="CO79" s="134"/>
      <c r="CP79" s="134"/>
      <c r="CQ79" s="134"/>
      <c r="CR79" s="134"/>
      <c r="CS79" s="134"/>
    </row>
    <row r="80" spans="1:97" s="135" customFormat="1" ht="78.75">
      <c r="A80" s="134"/>
      <c r="B80" s="139">
        <v>64</v>
      </c>
      <c r="C80" s="136" t="s">
        <v>21</v>
      </c>
      <c r="D80" s="139" t="s">
        <v>1169</v>
      </c>
      <c r="E80" s="170" t="s">
        <v>1195</v>
      </c>
      <c r="F80" s="168" t="s">
        <v>1859</v>
      </c>
      <c r="G80" s="137">
        <v>14</v>
      </c>
      <c r="H80" s="137" t="s">
        <v>1585</v>
      </c>
      <c r="I80" s="137" t="s">
        <v>1585</v>
      </c>
      <c r="J80" s="138" t="s">
        <v>1561</v>
      </c>
      <c r="K80" s="139" t="s">
        <v>1246</v>
      </c>
      <c r="L80" s="136" t="s">
        <v>1159</v>
      </c>
      <c r="M80" s="139" t="s">
        <v>1173</v>
      </c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134"/>
      <c r="CN80" s="134"/>
      <c r="CO80" s="134"/>
      <c r="CP80" s="134"/>
      <c r="CQ80" s="134"/>
      <c r="CR80" s="134"/>
      <c r="CS80" s="134"/>
    </row>
    <row r="81" spans="1:97" s="135" customFormat="1" ht="78.75">
      <c r="A81" s="134"/>
      <c r="B81" s="139">
        <v>65</v>
      </c>
      <c r="C81" s="136" t="s">
        <v>21</v>
      </c>
      <c r="D81" s="139" t="s">
        <v>1169</v>
      </c>
      <c r="E81" s="170" t="s">
        <v>1189</v>
      </c>
      <c r="F81" s="168" t="s">
        <v>1859</v>
      </c>
      <c r="G81" s="137">
        <v>14</v>
      </c>
      <c r="H81" s="137" t="s">
        <v>1560</v>
      </c>
      <c r="I81" s="137" t="s">
        <v>1560</v>
      </c>
      <c r="J81" s="138" t="s">
        <v>1561</v>
      </c>
      <c r="K81" s="139" t="s">
        <v>1247</v>
      </c>
      <c r="L81" s="136" t="s">
        <v>1159</v>
      </c>
      <c r="M81" s="139" t="s">
        <v>1173</v>
      </c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134"/>
      <c r="CN81" s="134"/>
      <c r="CO81" s="134"/>
      <c r="CP81" s="134"/>
      <c r="CQ81" s="134"/>
      <c r="CR81" s="134"/>
      <c r="CS81" s="134"/>
    </row>
    <row r="82" spans="1:97" s="135" customFormat="1" ht="78.75">
      <c r="A82" s="134"/>
      <c r="B82" s="139">
        <v>66</v>
      </c>
      <c r="C82" s="136" t="s">
        <v>21</v>
      </c>
      <c r="D82" s="139" t="s">
        <v>1169</v>
      </c>
      <c r="E82" s="170" t="s">
        <v>1192</v>
      </c>
      <c r="F82" s="168" t="s">
        <v>1859</v>
      </c>
      <c r="G82" s="137">
        <v>14</v>
      </c>
      <c r="H82" s="137" t="s">
        <v>1570</v>
      </c>
      <c r="I82" s="137" t="s">
        <v>1570</v>
      </c>
      <c r="J82" s="138" t="s">
        <v>1561</v>
      </c>
      <c r="K82" s="139" t="s">
        <v>1248</v>
      </c>
      <c r="L82" s="136" t="s">
        <v>1159</v>
      </c>
      <c r="M82" s="139" t="s">
        <v>1173</v>
      </c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  <c r="BJ82" s="134"/>
      <c r="BK82" s="134"/>
      <c r="BL82" s="134"/>
      <c r="BM82" s="134"/>
      <c r="BN82" s="134"/>
      <c r="BO82" s="134"/>
      <c r="BP82" s="134"/>
      <c r="BQ82" s="134"/>
      <c r="BR82" s="134"/>
      <c r="BS82" s="134"/>
      <c r="BT82" s="134"/>
      <c r="BU82" s="134"/>
      <c r="BV82" s="134"/>
      <c r="BW82" s="134"/>
      <c r="BX82" s="134"/>
      <c r="BY82" s="134"/>
      <c r="BZ82" s="134"/>
      <c r="CA82" s="134"/>
      <c r="CB82" s="134"/>
      <c r="CC82" s="134"/>
      <c r="CD82" s="134"/>
      <c r="CE82" s="134"/>
      <c r="CF82" s="134"/>
      <c r="CG82" s="134"/>
      <c r="CH82" s="134"/>
      <c r="CI82" s="134"/>
      <c r="CJ82" s="134"/>
      <c r="CK82" s="134"/>
      <c r="CL82" s="134"/>
      <c r="CM82" s="134"/>
      <c r="CN82" s="134"/>
      <c r="CO82" s="134"/>
      <c r="CP82" s="134"/>
      <c r="CQ82" s="134"/>
      <c r="CR82" s="134"/>
      <c r="CS82" s="134"/>
    </row>
    <row r="83" spans="1:97" s="135" customFormat="1" ht="78.75">
      <c r="A83" s="134"/>
      <c r="B83" s="139">
        <v>67</v>
      </c>
      <c r="C83" s="136" t="s">
        <v>21</v>
      </c>
      <c r="D83" s="139" t="s">
        <v>1169</v>
      </c>
      <c r="E83" s="170" t="s">
        <v>1184</v>
      </c>
      <c r="F83" s="168" t="s">
        <v>1859</v>
      </c>
      <c r="G83" s="137">
        <v>14</v>
      </c>
      <c r="H83" s="137" t="s">
        <v>1560</v>
      </c>
      <c r="I83" s="137" t="s">
        <v>1560</v>
      </c>
      <c r="J83" s="138" t="s">
        <v>1561</v>
      </c>
      <c r="K83" s="139" t="s">
        <v>1249</v>
      </c>
      <c r="L83" s="136" t="s">
        <v>1159</v>
      </c>
      <c r="M83" s="139" t="s">
        <v>1173</v>
      </c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4"/>
      <c r="BL83" s="134"/>
      <c r="BM83" s="134"/>
      <c r="BN83" s="134"/>
      <c r="BO83" s="134"/>
      <c r="BP83" s="134"/>
      <c r="BQ83" s="134"/>
      <c r="BR83" s="134"/>
      <c r="BS83" s="134"/>
      <c r="BT83" s="134"/>
      <c r="BU83" s="134"/>
      <c r="BV83" s="134"/>
      <c r="BW83" s="134"/>
      <c r="BX83" s="134"/>
      <c r="BY83" s="134"/>
      <c r="BZ83" s="134"/>
      <c r="CA83" s="134"/>
      <c r="CB83" s="134"/>
      <c r="CC83" s="134"/>
      <c r="CD83" s="134"/>
      <c r="CE83" s="134"/>
      <c r="CF83" s="134"/>
      <c r="CG83" s="134"/>
      <c r="CH83" s="134"/>
      <c r="CI83" s="134"/>
      <c r="CJ83" s="134"/>
      <c r="CK83" s="134"/>
      <c r="CL83" s="134"/>
      <c r="CM83" s="134"/>
      <c r="CN83" s="134"/>
      <c r="CO83" s="134"/>
      <c r="CP83" s="134"/>
      <c r="CQ83" s="134"/>
      <c r="CR83" s="134"/>
      <c r="CS83" s="134"/>
    </row>
    <row r="84" spans="1:97" ht="78.75">
      <c r="A84" s="134"/>
      <c r="B84" s="139">
        <v>68</v>
      </c>
      <c r="C84" s="136" t="s">
        <v>21</v>
      </c>
      <c r="D84" s="139" t="s">
        <v>1169</v>
      </c>
      <c r="E84" s="170" t="s">
        <v>1206</v>
      </c>
      <c r="F84" s="168" t="s">
        <v>1859</v>
      </c>
      <c r="G84" s="137">
        <v>14</v>
      </c>
      <c r="H84" s="137" t="s">
        <v>1580</v>
      </c>
      <c r="I84" s="137" t="s">
        <v>1580</v>
      </c>
      <c r="J84" s="138" t="s">
        <v>1561</v>
      </c>
      <c r="K84" s="139" t="s">
        <v>1250</v>
      </c>
      <c r="L84" s="136" t="s">
        <v>1159</v>
      </c>
      <c r="M84" s="139" t="s">
        <v>1173</v>
      </c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  <c r="BG84" s="134"/>
      <c r="BH84" s="134"/>
      <c r="BI84" s="134"/>
      <c r="BJ84" s="134"/>
      <c r="BK84" s="134"/>
      <c r="BL84" s="134"/>
      <c r="BM84" s="134"/>
      <c r="BN84" s="134"/>
      <c r="BO84" s="134"/>
      <c r="BP84" s="134"/>
      <c r="BQ84" s="134"/>
      <c r="BR84" s="134"/>
      <c r="BS84" s="134"/>
      <c r="BT84" s="134"/>
      <c r="BU84" s="134"/>
      <c r="BV84" s="134"/>
      <c r="BW84" s="134"/>
      <c r="BX84" s="134"/>
      <c r="BY84" s="134"/>
      <c r="BZ84" s="134"/>
      <c r="CA84" s="134"/>
      <c r="CB84" s="134"/>
      <c r="CC84" s="134"/>
      <c r="CD84" s="134"/>
      <c r="CE84" s="134"/>
      <c r="CF84" s="134"/>
      <c r="CG84" s="134"/>
      <c r="CH84" s="134"/>
      <c r="CI84" s="134"/>
      <c r="CJ84" s="134"/>
      <c r="CK84" s="134"/>
      <c r="CL84" s="134"/>
      <c r="CM84" s="134"/>
      <c r="CN84" s="134"/>
      <c r="CO84" s="134"/>
      <c r="CP84" s="134"/>
      <c r="CQ84" s="134"/>
      <c r="CR84" s="134"/>
      <c r="CS84" s="134"/>
    </row>
    <row r="85" spans="1:97" ht="78.75">
      <c r="A85" s="134"/>
      <c r="B85" s="139">
        <v>69</v>
      </c>
      <c r="C85" s="136" t="s">
        <v>21</v>
      </c>
      <c r="D85" s="139" t="s">
        <v>1169</v>
      </c>
      <c r="E85" s="170" t="s">
        <v>1207</v>
      </c>
      <c r="F85" s="168" t="s">
        <v>1859</v>
      </c>
      <c r="G85" s="137">
        <v>14</v>
      </c>
      <c r="H85" s="137" t="s">
        <v>1580</v>
      </c>
      <c r="I85" s="137" t="s">
        <v>1580</v>
      </c>
      <c r="J85" s="138" t="s">
        <v>1561</v>
      </c>
      <c r="K85" s="139" t="s">
        <v>1224</v>
      </c>
      <c r="L85" s="136" t="s">
        <v>1159</v>
      </c>
      <c r="M85" s="139" t="s">
        <v>1173</v>
      </c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34"/>
      <c r="BQ85" s="134"/>
      <c r="BR85" s="134"/>
      <c r="BS85" s="134"/>
      <c r="BT85" s="134"/>
      <c r="BU85" s="134"/>
      <c r="BV85" s="134"/>
      <c r="BW85" s="134"/>
      <c r="BX85" s="134"/>
      <c r="BY85" s="134"/>
      <c r="BZ85" s="134"/>
      <c r="CA85" s="134"/>
      <c r="CB85" s="134"/>
      <c r="CC85" s="134"/>
      <c r="CD85" s="134"/>
      <c r="CE85" s="134"/>
      <c r="CF85" s="134"/>
      <c r="CG85" s="134"/>
      <c r="CH85" s="134"/>
      <c r="CI85" s="134"/>
      <c r="CJ85" s="134"/>
      <c r="CK85" s="134"/>
      <c r="CL85" s="134"/>
      <c r="CM85" s="134"/>
      <c r="CN85" s="134"/>
      <c r="CO85" s="134"/>
      <c r="CP85" s="134"/>
      <c r="CQ85" s="134"/>
      <c r="CR85" s="134"/>
      <c r="CS85" s="134"/>
    </row>
    <row r="86" spans="1:97" s="135" customFormat="1" ht="78.75">
      <c r="A86" s="134"/>
      <c r="B86" s="139">
        <v>70</v>
      </c>
      <c r="C86" s="136" t="s">
        <v>21</v>
      </c>
      <c r="D86" s="139" t="s">
        <v>1169</v>
      </c>
      <c r="E86" s="170" t="s">
        <v>1187</v>
      </c>
      <c r="F86" s="168" t="s">
        <v>1859</v>
      </c>
      <c r="G86" s="137">
        <v>14</v>
      </c>
      <c r="H86" s="137" t="s">
        <v>1560</v>
      </c>
      <c r="I86" s="137" t="s">
        <v>1560</v>
      </c>
      <c r="J86" s="138" t="s">
        <v>1561</v>
      </c>
      <c r="K86" s="139" t="s">
        <v>1251</v>
      </c>
      <c r="L86" s="136" t="s">
        <v>1159</v>
      </c>
      <c r="M86" s="139" t="s">
        <v>1173</v>
      </c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  <c r="BJ86" s="134"/>
      <c r="BK86" s="134"/>
      <c r="BL86" s="134"/>
      <c r="BM86" s="134"/>
      <c r="BN86" s="134"/>
      <c r="BO86" s="134"/>
      <c r="BP86" s="134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</row>
    <row r="87" spans="1:97" s="135" customFormat="1" ht="47.25">
      <c r="A87" s="134"/>
      <c r="B87" s="139">
        <v>71</v>
      </c>
      <c r="C87" s="136" t="s">
        <v>21</v>
      </c>
      <c r="D87" s="139" t="s">
        <v>1252</v>
      </c>
      <c r="E87" s="170" t="s">
        <v>1253</v>
      </c>
      <c r="F87" s="168" t="s">
        <v>1860</v>
      </c>
      <c r="G87" s="137">
        <v>40450</v>
      </c>
      <c r="H87" s="137" t="s">
        <v>1569</v>
      </c>
      <c r="I87" s="137" t="s">
        <v>1569</v>
      </c>
      <c r="J87" s="138">
        <v>44364</v>
      </c>
      <c r="K87" s="139" t="s">
        <v>1254</v>
      </c>
      <c r="L87" s="136" t="s">
        <v>1159</v>
      </c>
      <c r="M87" s="139" t="s">
        <v>1173</v>
      </c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  <c r="BJ87" s="134"/>
      <c r="BK87" s="134"/>
      <c r="BL87" s="134"/>
      <c r="BM87" s="134"/>
      <c r="BN87" s="134"/>
      <c r="BO87" s="134"/>
      <c r="BP87" s="134"/>
      <c r="BQ87" s="134"/>
      <c r="BR87" s="134"/>
      <c r="BS87" s="134"/>
      <c r="BT87" s="134"/>
      <c r="BU87" s="134"/>
      <c r="BV87" s="134"/>
      <c r="BW87" s="134"/>
      <c r="BX87" s="134"/>
      <c r="BY87" s="134"/>
      <c r="BZ87" s="134"/>
      <c r="CA87" s="134"/>
      <c r="CB87" s="134"/>
      <c r="CC87" s="134"/>
      <c r="CD87" s="134"/>
      <c r="CE87" s="134"/>
      <c r="CF87" s="134"/>
      <c r="CG87" s="134"/>
      <c r="CH87" s="134"/>
      <c r="CI87" s="134"/>
      <c r="CJ87" s="134"/>
      <c r="CK87" s="134"/>
      <c r="CL87" s="134"/>
      <c r="CM87" s="134"/>
      <c r="CN87" s="134"/>
      <c r="CO87" s="134"/>
      <c r="CP87" s="134"/>
      <c r="CQ87" s="134"/>
      <c r="CR87" s="134"/>
      <c r="CS87" s="134"/>
    </row>
    <row r="88" spans="1:97" s="135" customFormat="1" ht="63">
      <c r="A88" s="134"/>
      <c r="B88" s="139">
        <v>72</v>
      </c>
      <c r="C88" s="136" t="s">
        <v>21</v>
      </c>
      <c r="D88" s="139" t="s">
        <v>1257</v>
      </c>
      <c r="E88" s="170" t="s">
        <v>1255</v>
      </c>
      <c r="F88" s="168" t="s">
        <v>1859</v>
      </c>
      <c r="G88" s="137">
        <v>14</v>
      </c>
      <c r="H88" s="137" t="s">
        <v>1555</v>
      </c>
      <c r="I88" s="137" t="s">
        <v>1555</v>
      </c>
      <c r="J88" s="138">
        <v>44405</v>
      </c>
      <c r="K88" s="139" t="s">
        <v>1256</v>
      </c>
      <c r="L88" s="136" t="s">
        <v>1159</v>
      </c>
      <c r="M88" s="139" t="s">
        <v>1173</v>
      </c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  <c r="BJ88" s="134"/>
      <c r="BK88" s="134"/>
      <c r="BL88" s="134"/>
      <c r="BM88" s="134"/>
      <c r="BN88" s="134"/>
      <c r="BO88" s="134"/>
      <c r="BP88" s="134"/>
      <c r="BQ88" s="134"/>
      <c r="BR88" s="134"/>
      <c r="BS88" s="134"/>
      <c r="BT88" s="134"/>
      <c r="BU88" s="134"/>
      <c r="BV88" s="134"/>
      <c r="BW88" s="134"/>
      <c r="BX88" s="134"/>
      <c r="BY88" s="134"/>
      <c r="BZ88" s="134"/>
      <c r="CA88" s="134"/>
      <c r="CB88" s="134"/>
      <c r="CC88" s="134"/>
      <c r="CD88" s="134"/>
      <c r="CE88" s="134"/>
      <c r="CF88" s="134"/>
      <c r="CG88" s="134"/>
      <c r="CH88" s="134"/>
      <c r="CI88" s="134"/>
      <c r="CJ88" s="134"/>
      <c r="CK88" s="134"/>
      <c r="CL88" s="134"/>
      <c r="CM88" s="134"/>
      <c r="CN88" s="134"/>
      <c r="CO88" s="134"/>
      <c r="CP88" s="134"/>
      <c r="CQ88" s="134"/>
      <c r="CR88" s="134"/>
      <c r="CS88" s="134"/>
    </row>
    <row r="89" spans="1:97" s="135" customFormat="1" ht="78.75">
      <c r="A89" s="134"/>
      <c r="B89" s="139">
        <v>73</v>
      </c>
      <c r="C89" s="136" t="s">
        <v>21</v>
      </c>
      <c r="D89" s="139" t="s">
        <v>1258</v>
      </c>
      <c r="E89" s="170" t="s">
        <v>1259</v>
      </c>
      <c r="F89" s="168" t="s">
        <v>1859</v>
      </c>
      <c r="G89" s="137">
        <v>14</v>
      </c>
      <c r="H89" s="137" t="s">
        <v>1580</v>
      </c>
      <c r="I89" s="137" t="s">
        <v>1580</v>
      </c>
      <c r="J89" s="138">
        <v>44405</v>
      </c>
      <c r="K89" s="139" t="s">
        <v>1260</v>
      </c>
      <c r="L89" s="136" t="s">
        <v>1159</v>
      </c>
      <c r="M89" s="139" t="s">
        <v>1173</v>
      </c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134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/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  <c r="CP89" s="134"/>
      <c r="CQ89" s="134"/>
      <c r="CR89" s="134"/>
      <c r="CS89" s="134"/>
    </row>
    <row r="90" spans="1:97" s="135" customFormat="1" ht="78.75">
      <c r="A90" s="134"/>
      <c r="B90" s="139">
        <v>74</v>
      </c>
      <c r="C90" s="136" t="s">
        <v>21</v>
      </c>
      <c r="D90" s="139" t="s">
        <v>1169</v>
      </c>
      <c r="E90" s="170" t="s">
        <v>1261</v>
      </c>
      <c r="F90" s="168" t="s">
        <v>1859</v>
      </c>
      <c r="G90" s="137">
        <v>14</v>
      </c>
      <c r="H90" s="137" t="s">
        <v>1560</v>
      </c>
      <c r="I90" s="137" t="s">
        <v>1560</v>
      </c>
      <c r="J90" s="138">
        <v>44405</v>
      </c>
      <c r="K90" s="139" t="s">
        <v>1263</v>
      </c>
      <c r="L90" s="136" t="s">
        <v>1159</v>
      </c>
      <c r="M90" s="139" t="s">
        <v>1173</v>
      </c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4"/>
      <c r="BM90" s="134"/>
      <c r="BN90" s="134"/>
      <c r="BO90" s="134"/>
      <c r="BP90" s="134"/>
      <c r="BQ90" s="134"/>
      <c r="BR90" s="134"/>
      <c r="BS90" s="134"/>
      <c r="BT90" s="134"/>
      <c r="BU90" s="134"/>
      <c r="BV90" s="134"/>
      <c r="BW90" s="134"/>
      <c r="BX90" s="134"/>
      <c r="BY90" s="134"/>
      <c r="BZ90" s="134"/>
      <c r="CA90" s="134"/>
      <c r="CB90" s="134"/>
      <c r="CC90" s="134"/>
      <c r="CD90" s="134"/>
      <c r="CE90" s="134"/>
      <c r="CF90" s="134"/>
      <c r="CG90" s="134"/>
      <c r="CH90" s="134"/>
      <c r="CI90" s="134"/>
      <c r="CJ90" s="134"/>
      <c r="CK90" s="134"/>
      <c r="CL90" s="134"/>
      <c r="CM90" s="134"/>
      <c r="CN90" s="134"/>
      <c r="CO90" s="134"/>
      <c r="CP90" s="134"/>
      <c r="CQ90" s="134"/>
      <c r="CR90" s="134"/>
      <c r="CS90" s="134"/>
    </row>
    <row r="91" spans="1:97" s="135" customFormat="1" ht="78.75">
      <c r="A91" s="134"/>
      <c r="B91" s="139">
        <v>75</v>
      </c>
      <c r="C91" s="136" t="s">
        <v>21</v>
      </c>
      <c r="D91" s="139" t="s">
        <v>1348</v>
      </c>
      <c r="E91" s="170" t="s">
        <v>1262</v>
      </c>
      <c r="F91" s="168" t="s">
        <v>1861</v>
      </c>
      <c r="G91" s="137">
        <v>12996</v>
      </c>
      <c r="H91" s="137" t="s">
        <v>1576</v>
      </c>
      <c r="I91" s="137" t="s">
        <v>1576</v>
      </c>
      <c r="J91" s="138">
        <v>44427</v>
      </c>
      <c r="K91" s="139" t="s">
        <v>1264</v>
      </c>
      <c r="L91" s="136" t="s">
        <v>1159</v>
      </c>
      <c r="M91" s="139" t="s">
        <v>28</v>
      </c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34"/>
      <c r="BQ91" s="134"/>
      <c r="BR91" s="134"/>
      <c r="BS91" s="134"/>
      <c r="BT91" s="134"/>
      <c r="BU91" s="134"/>
      <c r="BV91" s="134"/>
      <c r="BW91" s="134"/>
      <c r="BX91" s="134"/>
      <c r="BY91" s="134"/>
      <c r="BZ91" s="134"/>
      <c r="CA91" s="134"/>
      <c r="CB91" s="134"/>
      <c r="CC91" s="134"/>
      <c r="CD91" s="134"/>
      <c r="CE91" s="134"/>
      <c r="CF91" s="134"/>
      <c r="CG91" s="134"/>
      <c r="CH91" s="134"/>
      <c r="CI91" s="134"/>
      <c r="CJ91" s="134"/>
      <c r="CK91" s="134"/>
      <c r="CL91" s="134"/>
      <c r="CM91" s="134"/>
      <c r="CN91" s="134"/>
      <c r="CO91" s="134"/>
      <c r="CP91" s="134"/>
      <c r="CQ91" s="134"/>
      <c r="CR91" s="134"/>
      <c r="CS91" s="134"/>
    </row>
    <row r="92" spans="1:97" s="135" customFormat="1" ht="63">
      <c r="A92" s="134"/>
      <c r="B92" s="139">
        <v>76</v>
      </c>
      <c r="C92" s="136" t="s">
        <v>21</v>
      </c>
      <c r="D92" s="139" t="s">
        <v>1614</v>
      </c>
      <c r="E92" s="170" t="s">
        <v>1615</v>
      </c>
      <c r="F92" s="168" t="s">
        <v>1859</v>
      </c>
      <c r="G92" s="137">
        <v>460</v>
      </c>
      <c r="H92" s="137" t="s">
        <v>1616</v>
      </c>
      <c r="I92" s="137" t="s">
        <v>1616</v>
      </c>
      <c r="J92" s="138" t="s">
        <v>1617</v>
      </c>
      <c r="K92" s="139" t="s">
        <v>1618</v>
      </c>
      <c r="L92" s="136" t="s">
        <v>1159</v>
      </c>
      <c r="M92" s="139" t="s">
        <v>28</v>
      </c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  <c r="BX92" s="134"/>
      <c r="BY92" s="134"/>
      <c r="BZ92" s="134"/>
      <c r="CA92" s="134"/>
      <c r="CB92" s="134"/>
      <c r="CC92" s="134"/>
      <c r="CD92" s="134"/>
      <c r="CE92" s="134"/>
      <c r="CF92" s="134"/>
      <c r="CG92" s="134"/>
      <c r="CH92" s="134"/>
      <c r="CI92" s="134"/>
      <c r="CJ92" s="134"/>
      <c r="CK92" s="134"/>
      <c r="CL92" s="134"/>
      <c r="CM92" s="134"/>
      <c r="CN92" s="134"/>
      <c r="CO92" s="134"/>
      <c r="CP92" s="134"/>
      <c r="CQ92" s="134"/>
      <c r="CR92" s="134"/>
      <c r="CS92" s="134"/>
    </row>
    <row r="93" spans="1:97" s="135" customFormat="1" ht="63">
      <c r="A93" s="134"/>
      <c r="B93" s="139">
        <v>77</v>
      </c>
      <c r="C93" s="136" t="s">
        <v>21</v>
      </c>
      <c r="D93" s="139" t="s">
        <v>1257</v>
      </c>
      <c r="E93" s="170" t="s">
        <v>1268</v>
      </c>
      <c r="F93" s="168" t="s">
        <v>1859</v>
      </c>
      <c r="G93" s="137">
        <v>14</v>
      </c>
      <c r="H93" s="137" t="s">
        <v>1560</v>
      </c>
      <c r="I93" s="137" t="s">
        <v>1560</v>
      </c>
      <c r="J93" s="138" t="s">
        <v>1557</v>
      </c>
      <c r="K93" s="139" t="s">
        <v>1270</v>
      </c>
      <c r="L93" s="136" t="s">
        <v>1159</v>
      </c>
      <c r="M93" s="139" t="s">
        <v>28</v>
      </c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4"/>
      <c r="BJ93" s="134"/>
      <c r="BK93" s="134"/>
      <c r="BL93" s="134"/>
      <c r="BM93" s="134"/>
      <c r="BN93" s="134"/>
      <c r="BO93" s="134"/>
      <c r="BP93" s="134"/>
      <c r="BQ93" s="134"/>
      <c r="BR93" s="134"/>
      <c r="BS93" s="134"/>
      <c r="BT93" s="134"/>
      <c r="BU93" s="134"/>
      <c r="BV93" s="134"/>
      <c r="BW93" s="134"/>
      <c r="BX93" s="134"/>
      <c r="BY93" s="134"/>
      <c r="BZ93" s="134"/>
      <c r="CA93" s="134"/>
      <c r="CB93" s="134"/>
      <c r="CC93" s="134"/>
      <c r="CD93" s="134"/>
      <c r="CE93" s="134"/>
      <c r="CF93" s="134"/>
      <c r="CG93" s="134"/>
      <c r="CH93" s="134"/>
      <c r="CI93" s="134"/>
      <c r="CJ93" s="134"/>
      <c r="CK93" s="134"/>
      <c r="CL93" s="134"/>
      <c r="CM93" s="134"/>
      <c r="CN93" s="134"/>
      <c r="CO93" s="134"/>
      <c r="CP93" s="134"/>
      <c r="CQ93" s="134"/>
      <c r="CR93" s="134"/>
      <c r="CS93" s="134"/>
    </row>
    <row r="94" spans="1:97" s="135" customFormat="1" ht="78.75">
      <c r="A94" s="134"/>
      <c r="B94" s="139">
        <v>78</v>
      </c>
      <c r="C94" s="136" t="s">
        <v>21</v>
      </c>
      <c r="D94" s="139" t="s">
        <v>1169</v>
      </c>
      <c r="E94" s="170" t="s">
        <v>1269</v>
      </c>
      <c r="F94" s="168" t="s">
        <v>1881</v>
      </c>
      <c r="G94" s="137">
        <v>250</v>
      </c>
      <c r="H94" s="137" t="s">
        <v>1556</v>
      </c>
      <c r="I94" s="137" t="s">
        <v>1556</v>
      </c>
      <c r="J94" s="138" t="s">
        <v>1557</v>
      </c>
      <c r="K94" s="139" t="s">
        <v>1271</v>
      </c>
      <c r="L94" s="136" t="s">
        <v>1159</v>
      </c>
      <c r="M94" s="139" t="s">
        <v>28</v>
      </c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134"/>
      <c r="CR94" s="134"/>
      <c r="CS94" s="134"/>
    </row>
    <row r="95" spans="1:97" s="135" customFormat="1" ht="78.75">
      <c r="A95" s="134"/>
      <c r="B95" s="139">
        <v>79</v>
      </c>
      <c r="C95" s="136" t="s">
        <v>1281</v>
      </c>
      <c r="D95" s="139" t="s">
        <v>1169</v>
      </c>
      <c r="E95" s="170" t="s">
        <v>1352</v>
      </c>
      <c r="F95" s="168" t="s">
        <v>1859</v>
      </c>
      <c r="G95" s="137">
        <v>14</v>
      </c>
      <c r="H95" s="137" t="s">
        <v>1560</v>
      </c>
      <c r="I95" s="137" t="s">
        <v>1560</v>
      </c>
      <c r="J95" s="138" t="s">
        <v>1353</v>
      </c>
      <c r="K95" s="139" t="s">
        <v>1354</v>
      </c>
      <c r="L95" s="136" t="s">
        <v>1159</v>
      </c>
      <c r="M95" s="139" t="s">
        <v>28</v>
      </c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  <c r="CP95" s="134"/>
      <c r="CQ95" s="134"/>
      <c r="CR95" s="134"/>
      <c r="CS95" s="134"/>
    </row>
    <row r="96" spans="1:97" s="135" customFormat="1" ht="78.75">
      <c r="A96" s="134"/>
      <c r="B96" s="139">
        <v>80</v>
      </c>
      <c r="C96" s="136" t="s">
        <v>1281</v>
      </c>
      <c r="D96" s="139" t="s">
        <v>1169</v>
      </c>
      <c r="E96" s="170" t="s">
        <v>1355</v>
      </c>
      <c r="F96" s="168" t="s">
        <v>1882</v>
      </c>
      <c r="G96" s="137">
        <v>1735</v>
      </c>
      <c r="H96" s="137" t="s">
        <v>1601</v>
      </c>
      <c r="I96" s="137" t="s">
        <v>1601</v>
      </c>
      <c r="J96" s="138" t="s">
        <v>1357</v>
      </c>
      <c r="K96" s="139" t="s">
        <v>1356</v>
      </c>
      <c r="L96" s="136" t="s">
        <v>1159</v>
      </c>
      <c r="M96" s="139" t="s">
        <v>28</v>
      </c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  <c r="CP96" s="134"/>
      <c r="CQ96" s="134"/>
      <c r="CR96" s="134"/>
      <c r="CS96" s="134"/>
    </row>
    <row r="97" spans="1:97" s="135" customFormat="1" ht="78.75">
      <c r="A97" s="134"/>
      <c r="B97" s="139">
        <v>81</v>
      </c>
      <c r="C97" s="136" t="s">
        <v>1281</v>
      </c>
      <c r="D97" s="139" t="s">
        <v>1169</v>
      </c>
      <c r="E97" s="170" t="s">
        <v>1358</v>
      </c>
      <c r="F97" s="168" t="s">
        <v>1859</v>
      </c>
      <c r="G97" s="137">
        <v>14</v>
      </c>
      <c r="H97" s="137" t="s">
        <v>1560</v>
      </c>
      <c r="I97" s="137" t="s">
        <v>1560</v>
      </c>
      <c r="J97" s="138" t="s">
        <v>1359</v>
      </c>
      <c r="K97" s="139" t="s">
        <v>1360</v>
      </c>
      <c r="L97" s="136" t="s">
        <v>1159</v>
      </c>
      <c r="M97" s="139" t="s">
        <v>28</v>
      </c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4"/>
      <c r="CN97" s="134"/>
      <c r="CO97" s="134"/>
      <c r="CP97" s="134"/>
      <c r="CQ97" s="134"/>
      <c r="CR97" s="134"/>
      <c r="CS97" s="134"/>
    </row>
    <row r="98" spans="1:97" s="135" customFormat="1" ht="78.75">
      <c r="A98" s="134"/>
      <c r="B98" s="139">
        <v>82</v>
      </c>
      <c r="C98" s="136" t="s">
        <v>1281</v>
      </c>
      <c r="D98" s="139" t="s">
        <v>1169</v>
      </c>
      <c r="E98" s="170" t="s">
        <v>1361</v>
      </c>
      <c r="F98" s="168" t="s">
        <v>1859</v>
      </c>
      <c r="G98" s="137">
        <v>14</v>
      </c>
      <c r="H98" s="137" t="s">
        <v>1560</v>
      </c>
      <c r="I98" s="137" t="s">
        <v>1560</v>
      </c>
      <c r="J98" s="138" t="s">
        <v>1359</v>
      </c>
      <c r="K98" s="139" t="s">
        <v>1362</v>
      </c>
      <c r="L98" s="136" t="s">
        <v>1159</v>
      </c>
      <c r="M98" s="139" t="s">
        <v>28</v>
      </c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  <c r="CN98" s="134"/>
      <c r="CO98" s="134"/>
      <c r="CP98" s="134"/>
      <c r="CQ98" s="134"/>
      <c r="CR98" s="134"/>
      <c r="CS98" s="134"/>
    </row>
    <row r="99" spans="1:97" s="135" customFormat="1" ht="78.75">
      <c r="A99" s="134"/>
      <c r="B99" s="139">
        <v>83</v>
      </c>
      <c r="C99" s="136" t="s">
        <v>1281</v>
      </c>
      <c r="D99" s="139" t="s">
        <v>1169</v>
      </c>
      <c r="E99" s="170" t="s">
        <v>1363</v>
      </c>
      <c r="F99" s="168" t="s">
        <v>1859</v>
      </c>
      <c r="G99" s="137">
        <v>14</v>
      </c>
      <c r="H99" s="137" t="s">
        <v>1574</v>
      </c>
      <c r="I99" s="137" t="s">
        <v>1574</v>
      </c>
      <c r="J99" s="138" t="s">
        <v>1359</v>
      </c>
      <c r="K99" s="139" t="s">
        <v>1364</v>
      </c>
      <c r="L99" s="136" t="s">
        <v>1159</v>
      </c>
      <c r="M99" s="139" t="s">
        <v>28</v>
      </c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4"/>
      <c r="BR99" s="134"/>
      <c r="BS99" s="134"/>
      <c r="BT99" s="134"/>
      <c r="BU99" s="134"/>
      <c r="BV99" s="134"/>
      <c r="BW99" s="134"/>
      <c r="BX99" s="134"/>
      <c r="BY99" s="134"/>
      <c r="BZ99" s="134"/>
      <c r="CA99" s="134"/>
      <c r="CB99" s="134"/>
      <c r="CC99" s="134"/>
      <c r="CD99" s="134"/>
      <c r="CE99" s="134"/>
      <c r="CF99" s="134"/>
      <c r="CG99" s="134"/>
      <c r="CH99" s="134"/>
      <c r="CI99" s="134"/>
      <c r="CJ99" s="134"/>
      <c r="CK99" s="134"/>
      <c r="CL99" s="134"/>
      <c r="CM99" s="134"/>
      <c r="CN99" s="134"/>
      <c r="CO99" s="134"/>
      <c r="CP99" s="134"/>
      <c r="CQ99" s="134"/>
      <c r="CR99" s="134"/>
      <c r="CS99" s="134"/>
    </row>
    <row r="100" spans="1:97" s="135" customFormat="1" ht="110.25">
      <c r="A100" s="134"/>
      <c r="B100" s="139">
        <v>84</v>
      </c>
      <c r="C100" s="136" t="s">
        <v>1281</v>
      </c>
      <c r="D100" s="139" t="s">
        <v>1889</v>
      </c>
      <c r="E100" s="170" t="s">
        <v>1368</v>
      </c>
      <c r="F100" s="168" t="s">
        <v>1859</v>
      </c>
      <c r="G100" s="137">
        <v>14</v>
      </c>
      <c r="H100" s="137">
        <v>5814.06</v>
      </c>
      <c r="I100" s="137">
        <v>5814.06</v>
      </c>
      <c r="J100" s="138" t="s">
        <v>1386</v>
      </c>
      <c r="K100" s="139" t="s">
        <v>1387</v>
      </c>
      <c r="L100" s="136" t="s">
        <v>1159</v>
      </c>
      <c r="M100" s="139" t="s">
        <v>28</v>
      </c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34"/>
      <c r="BU100" s="134"/>
      <c r="BV100" s="134"/>
      <c r="BW100" s="134"/>
      <c r="BX100" s="134"/>
      <c r="BY100" s="134"/>
      <c r="BZ100" s="134"/>
      <c r="CA100" s="134"/>
      <c r="CB100" s="134"/>
      <c r="CC100" s="134"/>
      <c r="CD100" s="134"/>
      <c r="CE100" s="134"/>
      <c r="CF100" s="134"/>
      <c r="CG100" s="134"/>
      <c r="CH100" s="134"/>
      <c r="CI100" s="134"/>
      <c r="CJ100" s="134"/>
      <c r="CK100" s="134"/>
      <c r="CL100" s="134"/>
      <c r="CM100" s="134"/>
      <c r="CN100" s="134"/>
      <c r="CO100" s="134"/>
      <c r="CP100" s="134"/>
      <c r="CQ100" s="134"/>
      <c r="CR100" s="134"/>
      <c r="CS100" s="134"/>
    </row>
    <row r="101" spans="1:97" s="135" customFormat="1" ht="110.25">
      <c r="A101" s="134"/>
      <c r="B101" s="139">
        <v>85</v>
      </c>
      <c r="C101" s="136" t="s">
        <v>1281</v>
      </c>
      <c r="D101" s="139" t="s">
        <v>1887</v>
      </c>
      <c r="E101" s="170" t="s">
        <v>1369</v>
      </c>
      <c r="F101" s="168" t="s">
        <v>1859</v>
      </c>
      <c r="G101" s="137">
        <v>14</v>
      </c>
      <c r="H101" s="137">
        <v>4893.7</v>
      </c>
      <c r="I101" s="137">
        <v>4893.7</v>
      </c>
      <c r="J101" s="138" t="s">
        <v>1384</v>
      </c>
      <c r="K101" s="139" t="s">
        <v>1385</v>
      </c>
      <c r="L101" s="136" t="s">
        <v>1159</v>
      </c>
      <c r="M101" s="139" t="s">
        <v>28</v>
      </c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34"/>
      <c r="BQ101" s="134"/>
      <c r="BR101" s="134"/>
      <c r="BS101" s="134"/>
      <c r="BT101" s="134"/>
      <c r="BU101" s="134"/>
      <c r="BV101" s="134"/>
      <c r="BW101" s="134"/>
      <c r="BX101" s="134"/>
      <c r="BY101" s="134"/>
      <c r="BZ101" s="134"/>
      <c r="CA101" s="134"/>
      <c r="CB101" s="134"/>
      <c r="CC101" s="134"/>
      <c r="CD101" s="134"/>
      <c r="CE101" s="134"/>
      <c r="CF101" s="134"/>
      <c r="CG101" s="134"/>
      <c r="CH101" s="134"/>
      <c r="CI101" s="134"/>
      <c r="CJ101" s="134"/>
      <c r="CK101" s="134"/>
      <c r="CL101" s="134"/>
      <c r="CM101" s="134"/>
      <c r="CN101" s="134"/>
      <c r="CO101" s="134"/>
      <c r="CP101" s="134"/>
      <c r="CQ101" s="134"/>
      <c r="CR101" s="134"/>
      <c r="CS101" s="134"/>
    </row>
    <row r="102" spans="1:97" s="135" customFormat="1" ht="110.25">
      <c r="A102" s="134"/>
      <c r="B102" s="139">
        <v>86</v>
      </c>
      <c r="C102" s="136" t="s">
        <v>1371</v>
      </c>
      <c r="D102" s="139" t="s">
        <v>1888</v>
      </c>
      <c r="E102" s="170" t="s">
        <v>1372</v>
      </c>
      <c r="F102" s="168" t="s">
        <v>1859</v>
      </c>
      <c r="G102" s="137">
        <v>14</v>
      </c>
      <c r="H102" s="137">
        <v>4920.3</v>
      </c>
      <c r="I102" s="137">
        <v>4920.3</v>
      </c>
      <c r="J102" s="138" t="s">
        <v>1383</v>
      </c>
      <c r="K102" s="139" t="s">
        <v>1381</v>
      </c>
      <c r="L102" s="136" t="s">
        <v>1159</v>
      </c>
      <c r="M102" s="139" t="s">
        <v>28</v>
      </c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34"/>
      <c r="BH102" s="134"/>
      <c r="BI102" s="134"/>
      <c r="BJ102" s="134"/>
      <c r="BK102" s="134"/>
      <c r="BL102" s="134"/>
      <c r="BM102" s="134"/>
      <c r="BN102" s="134"/>
      <c r="BO102" s="134"/>
      <c r="BP102" s="134"/>
      <c r="BQ102" s="134"/>
      <c r="BR102" s="134"/>
      <c r="BS102" s="134"/>
      <c r="BT102" s="134"/>
      <c r="BU102" s="134"/>
      <c r="BV102" s="134"/>
      <c r="BW102" s="134"/>
      <c r="BX102" s="134"/>
      <c r="BY102" s="134"/>
      <c r="BZ102" s="134"/>
      <c r="CA102" s="134"/>
      <c r="CB102" s="134"/>
      <c r="CC102" s="134"/>
      <c r="CD102" s="134"/>
      <c r="CE102" s="134"/>
      <c r="CF102" s="134"/>
      <c r="CG102" s="134"/>
      <c r="CH102" s="134"/>
      <c r="CI102" s="134"/>
      <c r="CJ102" s="134"/>
      <c r="CK102" s="134"/>
      <c r="CL102" s="134"/>
      <c r="CM102" s="134"/>
      <c r="CN102" s="134"/>
      <c r="CO102" s="134"/>
      <c r="CP102" s="134"/>
      <c r="CQ102" s="134"/>
      <c r="CR102" s="134"/>
      <c r="CS102" s="134"/>
    </row>
    <row r="103" spans="1:97" s="135" customFormat="1" ht="78.75">
      <c r="A103" s="134"/>
      <c r="B103" s="139">
        <v>87</v>
      </c>
      <c r="C103" s="136" t="s">
        <v>1371</v>
      </c>
      <c r="D103" s="139" t="s">
        <v>1169</v>
      </c>
      <c r="E103" s="170" t="s">
        <v>1374</v>
      </c>
      <c r="F103" s="168" t="s">
        <v>1859</v>
      </c>
      <c r="G103" s="137">
        <v>14</v>
      </c>
      <c r="H103" s="137">
        <v>4893.7</v>
      </c>
      <c r="I103" s="137">
        <v>4893.7</v>
      </c>
      <c r="J103" s="138" t="s">
        <v>1438</v>
      </c>
      <c r="K103" s="139" t="s">
        <v>1437</v>
      </c>
      <c r="L103" s="136" t="s">
        <v>1159</v>
      </c>
      <c r="M103" s="139" t="s">
        <v>28</v>
      </c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4"/>
      <c r="BD103" s="134"/>
      <c r="BE103" s="134"/>
      <c r="BF103" s="134"/>
      <c r="BG103" s="134"/>
      <c r="BH103" s="134"/>
      <c r="BI103" s="134"/>
      <c r="BJ103" s="134"/>
      <c r="BK103" s="134"/>
      <c r="BL103" s="134"/>
      <c r="BM103" s="134"/>
      <c r="BN103" s="134"/>
      <c r="BO103" s="134"/>
      <c r="BP103" s="134"/>
      <c r="BQ103" s="134"/>
      <c r="BR103" s="134"/>
      <c r="BS103" s="134"/>
      <c r="BT103" s="134"/>
      <c r="BU103" s="134"/>
      <c r="BV103" s="134"/>
      <c r="BW103" s="134"/>
      <c r="BX103" s="134"/>
      <c r="BY103" s="134"/>
      <c r="BZ103" s="134"/>
      <c r="CA103" s="134"/>
      <c r="CB103" s="134"/>
      <c r="CC103" s="134"/>
      <c r="CD103" s="134"/>
      <c r="CE103" s="134"/>
      <c r="CF103" s="134"/>
      <c r="CG103" s="134"/>
      <c r="CH103" s="134"/>
      <c r="CI103" s="134"/>
      <c r="CJ103" s="134"/>
      <c r="CK103" s="134"/>
      <c r="CL103" s="134"/>
      <c r="CM103" s="134"/>
      <c r="CN103" s="134"/>
      <c r="CO103" s="134"/>
      <c r="CP103" s="134"/>
      <c r="CQ103" s="134"/>
      <c r="CR103" s="134"/>
      <c r="CS103" s="134"/>
    </row>
    <row r="104" spans="1:97" s="135" customFormat="1" ht="126">
      <c r="A104" s="134"/>
      <c r="B104" s="139">
        <v>88</v>
      </c>
      <c r="C104" s="136" t="s">
        <v>1371</v>
      </c>
      <c r="D104" s="139" t="s">
        <v>1667</v>
      </c>
      <c r="E104" s="170" t="s">
        <v>1375</v>
      </c>
      <c r="F104" s="168" t="s">
        <v>1862</v>
      </c>
      <c r="G104" s="137">
        <v>17298</v>
      </c>
      <c r="H104" s="137">
        <v>8058273.2999999998</v>
      </c>
      <c r="I104" s="137">
        <v>8058273.2999999998</v>
      </c>
      <c r="J104" s="138" t="s">
        <v>1376</v>
      </c>
      <c r="K104" s="139" t="s">
        <v>1382</v>
      </c>
      <c r="L104" s="136" t="s">
        <v>1159</v>
      </c>
      <c r="M104" s="139" t="s">
        <v>28</v>
      </c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  <c r="BJ104" s="134"/>
      <c r="BK104" s="134"/>
      <c r="BL104" s="134"/>
      <c r="BM104" s="134"/>
      <c r="BN104" s="134"/>
      <c r="BO104" s="134"/>
      <c r="BP104" s="134"/>
      <c r="BQ104" s="134"/>
      <c r="BR104" s="134"/>
      <c r="BS104" s="134"/>
      <c r="BT104" s="134"/>
      <c r="BU104" s="134"/>
      <c r="BV104" s="134"/>
      <c r="BW104" s="134"/>
      <c r="BX104" s="134"/>
      <c r="BY104" s="134"/>
      <c r="BZ104" s="134"/>
      <c r="CA104" s="134"/>
      <c r="CB104" s="134"/>
      <c r="CC104" s="134"/>
      <c r="CD104" s="134"/>
      <c r="CE104" s="134"/>
      <c r="CF104" s="134"/>
      <c r="CG104" s="134"/>
      <c r="CH104" s="134"/>
      <c r="CI104" s="134"/>
      <c r="CJ104" s="134"/>
      <c r="CK104" s="134"/>
      <c r="CL104" s="134"/>
      <c r="CM104" s="134"/>
      <c r="CN104" s="134"/>
      <c r="CO104" s="134"/>
      <c r="CP104" s="134"/>
      <c r="CQ104" s="134"/>
      <c r="CR104" s="134"/>
      <c r="CS104" s="134"/>
    </row>
    <row r="105" spans="1:97" s="135" customFormat="1" ht="78.75">
      <c r="A105" s="134"/>
      <c r="B105" s="139">
        <v>89</v>
      </c>
      <c r="C105" s="136" t="s">
        <v>1371</v>
      </c>
      <c r="D105" s="139" t="s">
        <v>1809</v>
      </c>
      <c r="E105" s="170" t="s">
        <v>1377</v>
      </c>
      <c r="F105" s="169" t="s">
        <v>1863</v>
      </c>
      <c r="G105" s="137">
        <v>29951</v>
      </c>
      <c r="H105" s="137" t="s">
        <v>1578</v>
      </c>
      <c r="I105" s="137" t="s">
        <v>1578</v>
      </c>
      <c r="J105" s="138" t="s">
        <v>1378</v>
      </c>
      <c r="K105" s="139" t="s">
        <v>1379</v>
      </c>
      <c r="L105" s="136" t="s">
        <v>1159</v>
      </c>
      <c r="M105" s="139" t="s">
        <v>28</v>
      </c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  <c r="BJ105" s="134"/>
      <c r="BK105" s="134"/>
      <c r="BL105" s="134"/>
      <c r="BM105" s="134"/>
      <c r="BN105" s="134"/>
      <c r="BO105" s="134"/>
      <c r="BP105" s="134"/>
      <c r="BQ105" s="134"/>
      <c r="BR105" s="134"/>
      <c r="BS105" s="134"/>
      <c r="BT105" s="134"/>
      <c r="BU105" s="134"/>
      <c r="BV105" s="134"/>
      <c r="BW105" s="134"/>
      <c r="BX105" s="134"/>
      <c r="BY105" s="134"/>
      <c r="BZ105" s="134"/>
      <c r="CA105" s="134"/>
      <c r="CB105" s="134"/>
      <c r="CC105" s="134"/>
      <c r="CD105" s="134"/>
      <c r="CE105" s="134"/>
      <c r="CF105" s="134"/>
      <c r="CG105" s="134"/>
      <c r="CH105" s="134"/>
      <c r="CI105" s="134"/>
      <c r="CJ105" s="134"/>
      <c r="CK105" s="134"/>
      <c r="CL105" s="134"/>
      <c r="CM105" s="134"/>
      <c r="CN105" s="134"/>
      <c r="CO105" s="134"/>
      <c r="CP105" s="134"/>
      <c r="CQ105" s="134"/>
      <c r="CR105" s="134"/>
      <c r="CS105" s="134"/>
    </row>
    <row r="106" spans="1:97" s="135" customFormat="1" ht="78.75">
      <c r="A106" s="134"/>
      <c r="B106" s="139">
        <v>90</v>
      </c>
      <c r="C106" s="136" t="s">
        <v>1371</v>
      </c>
      <c r="D106" s="139" t="s">
        <v>1169</v>
      </c>
      <c r="E106" s="170" t="s">
        <v>1380</v>
      </c>
      <c r="F106" s="168" t="s">
        <v>1859</v>
      </c>
      <c r="G106" s="137">
        <v>14</v>
      </c>
      <c r="H106" s="137">
        <v>4920.3</v>
      </c>
      <c r="I106" s="137">
        <v>4920.3</v>
      </c>
      <c r="J106" s="138" t="s">
        <v>1439</v>
      </c>
      <c r="K106" s="139" t="s">
        <v>1440</v>
      </c>
      <c r="L106" s="136" t="s">
        <v>1159</v>
      </c>
      <c r="M106" s="139" t="s">
        <v>28</v>
      </c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  <c r="BE106" s="134"/>
      <c r="BF106" s="134"/>
      <c r="BG106" s="134"/>
      <c r="BH106" s="134"/>
      <c r="BI106" s="134"/>
      <c r="BJ106" s="134"/>
      <c r="BK106" s="134"/>
      <c r="BL106" s="134"/>
      <c r="BM106" s="134"/>
      <c r="BN106" s="134"/>
      <c r="BO106" s="134"/>
      <c r="BP106" s="134"/>
      <c r="BQ106" s="134"/>
      <c r="BR106" s="134"/>
      <c r="BS106" s="134"/>
      <c r="BT106" s="134"/>
      <c r="BU106" s="134"/>
      <c r="BV106" s="134"/>
      <c r="BW106" s="134"/>
      <c r="BX106" s="134"/>
      <c r="BY106" s="134"/>
      <c r="BZ106" s="134"/>
      <c r="CA106" s="134"/>
      <c r="CB106" s="134"/>
      <c r="CC106" s="134"/>
      <c r="CD106" s="134"/>
      <c r="CE106" s="134"/>
      <c r="CF106" s="134"/>
      <c r="CG106" s="134"/>
      <c r="CH106" s="134"/>
      <c r="CI106" s="134"/>
      <c r="CJ106" s="134"/>
      <c r="CK106" s="134"/>
      <c r="CL106" s="134"/>
      <c r="CM106" s="134"/>
      <c r="CN106" s="134"/>
      <c r="CO106" s="134"/>
      <c r="CP106" s="134"/>
      <c r="CQ106" s="134"/>
      <c r="CR106" s="134"/>
      <c r="CS106" s="134"/>
    </row>
    <row r="107" spans="1:97" s="135" customFormat="1" ht="78.75">
      <c r="A107" s="134"/>
      <c r="B107" s="139">
        <v>91</v>
      </c>
      <c r="C107" s="136" t="s">
        <v>1371</v>
      </c>
      <c r="D107" s="139" t="s">
        <v>1169</v>
      </c>
      <c r="E107" s="170" t="s">
        <v>1388</v>
      </c>
      <c r="F107" s="168" t="s">
        <v>1859</v>
      </c>
      <c r="G107" s="137">
        <v>14</v>
      </c>
      <c r="H107" s="137">
        <v>8028.02</v>
      </c>
      <c r="I107" s="137">
        <v>8028.02</v>
      </c>
      <c r="J107" s="138" t="s">
        <v>1443</v>
      </c>
      <c r="K107" s="139" t="s">
        <v>1444</v>
      </c>
      <c r="L107" s="136" t="s">
        <v>1159</v>
      </c>
      <c r="M107" s="139" t="s">
        <v>28</v>
      </c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  <c r="BJ107" s="134"/>
      <c r="BK107" s="134"/>
      <c r="BL107" s="134"/>
      <c r="BM107" s="134"/>
      <c r="BN107" s="134"/>
      <c r="BO107" s="134"/>
      <c r="BP107" s="134"/>
      <c r="BQ107" s="134"/>
      <c r="BR107" s="134"/>
      <c r="BS107" s="134"/>
      <c r="BT107" s="134"/>
      <c r="BU107" s="134"/>
      <c r="BV107" s="134"/>
      <c r="BW107" s="134"/>
      <c r="BX107" s="134"/>
      <c r="BY107" s="134"/>
      <c r="BZ107" s="134"/>
      <c r="CA107" s="134"/>
      <c r="CB107" s="134"/>
      <c r="CC107" s="134"/>
      <c r="CD107" s="134"/>
      <c r="CE107" s="134"/>
      <c r="CF107" s="134"/>
      <c r="CG107" s="134"/>
      <c r="CH107" s="134"/>
      <c r="CI107" s="134"/>
      <c r="CJ107" s="134"/>
      <c r="CK107" s="134"/>
      <c r="CL107" s="134"/>
      <c r="CM107" s="134"/>
      <c r="CN107" s="134"/>
      <c r="CO107" s="134"/>
      <c r="CP107" s="134"/>
      <c r="CQ107" s="134"/>
      <c r="CR107" s="134"/>
      <c r="CS107" s="134"/>
    </row>
    <row r="108" spans="1:97" s="135" customFormat="1" ht="78.75">
      <c r="A108" s="134"/>
      <c r="B108" s="139">
        <v>92</v>
      </c>
      <c r="C108" s="136" t="s">
        <v>1371</v>
      </c>
      <c r="D108" s="139" t="s">
        <v>1169</v>
      </c>
      <c r="E108" s="170" t="s">
        <v>1389</v>
      </c>
      <c r="F108" s="168" t="s">
        <v>1859</v>
      </c>
      <c r="G108" s="137">
        <v>14</v>
      </c>
      <c r="H108" s="137">
        <v>8028.02</v>
      </c>
      <c r="I108" s="137">
        <v>8028.02</v>
      </c>
      <c r="J108" s="138" t="s">
        <v>1443</v>
      </c>
      <c r="K108" s="139" t="s">
        <v>1445</v>
      </c>
      <c r="L108" s="136" t="s">
        <v>1159</v>
      </c>
      <c r="M108" s="139" t="s">
        <v>28</v>
      </c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4"/>
      <c r="BR108" s="134"/>
      <c r="BS108" s="134"/>
      <c r="BT108" s="134"/>
      <c r="BU108" s="134"/>
      <c r="BV108" s="134"/>
      <c r="BW108" s="134"/>
      <c r="BX108" s="134"/>
      <c r="BY108" s="134"/>
      <c r="BZ108" s="134"/>
      <c r="CA108" s="134"/>
      <c r="CB108" s="134"/>
      <c r="CC108" s="134"/>
      <c r="CD108" s="134"/>
      <c r="CE108" s="134"/>
      <c r="CF108" s="134"/>
      <c r="CG108" s="134"/>
      <c r="CH108" s="134"/>
      <c r="CI108" s="134"/>
      <c r="CJ108" s="134"/>
      <c r="CK108" s="134"/>
      <c r="CL108" s="134"/>
      <c r="CM108" s="134"/>
      <c r="CN108" s="134"/>
      <c r="CO108" s="134"/>
      <c r="CP108" s="134"/>
      <c r="CQ108" s="134"/>
      <c r="CR108" s="134"/>
      <c r="CS108" s="134"/>
    </row>
    <row r="109" spans="1:97" ht="78.75">
      <c r="A109" s="134"/>
      <c r="B109" s="139">
        <v>93</v>
      </c>
      <c r="C109" s="136" t="s">
        <v>1371</v>
      </c>
      <c r="D109" s="139" t="s">
        <v>1169</v>
      </c>
      <c r="E109" s="170" t="s">
        <v>1441</v>
      </c>
      <c r="F109" s="168" t="s">
        <v>1864</v>
      </c>
      <c r="G109" s="137">
        <v>51654</v>
      </c>
      <c r="H109" s="137">
        <v>297981595.19999999</v>
      </c>
      <c r="I109" s="137">
        <v>297981595.19999999</v>
      </c>
      <c r="J109" s="138" t="s">
        <v>1446</v>
      </c>
      <c r="K109" s="139" t="s">
        <v>1447</v>
      </c>
      <c r="L109" s="136" t="s">
        <v>1159</v>
      </c>
      <c r="M109" s="139" t="s">
        <v>28</v>
      </c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34"/>
      <c r="BG109" s="134"/>
      <c r="BH109" s="134"/>
      <c r="BI109" s="134"/>
      <c r="BJ109" s="134"/>
      <c r="BK109" s="134"/>
      <c r="BL109" s="134"/>
      <c r="BM109" s="134"/>
      <c r="BN109" s="134"/>
      <c r="BO109" s="134"/>
      <c r="BP109" s="134"/>
      <c r="BQ109" s="134"/>
      <c r="BR109" s="134"/>
      <c r="BS109" s="134"/>
      <c r="BT109" s="134"/>
      <c r="BU109" s="134"/>
      <c r="BV109" s="134"/>
      <c r="BW109" s="134"/>
      <c r="BX109" s="134"/>
      <c r="BY109" s="134"/>
      <c r="BZ109" s="134"/>
      <c r="CA109" s="134"/>
      <c r="CB109" s="134"/>
      <c r="CC109" s="134"/>
      <c r="CD109" s="134"/>
      <c r="CE109" s="134"/>
      <c r="CF109" s="134"/>
      <c r="CG109" s="134"/>
      <c r="CH109" s="134"/>
      <c r="CI109" s="134"/>
      <c r="CJ109" s="134"/>
      <c r="CK109" s="134"/>
      <c r="CL109" s="134"/>
      <c r="CM109" s="134"/>
      <c r="CN109" s="134"/>
      <c r="CO109" s="134"/>
      <c r="CP109" s="134"/>
      <c r="CQ109" s="134"/>
      <c r="CR109" s="134"/>
      <c r="CS109" s="134"/>
    </row>
    <row r="110" spans="1:97" s="135" customFormat="1" ht="78.75">
      <c r="A110" s="134"/>
      <c r="B110" s="139">
        <v>94</v>
      </c>
      <c r="C110" s="136" t="s">
        <v>1371</v>
      </c>
      <c r="D110" s="139" t="s">
        <v>1169</v>
      </c>
      <c r="E110" s="170" t="s">
        <v>1448</v>
      </c>
      <c r="F110" s="168" t="s">
        <v>1865</v>
      </c>
      <c r="G110" s="137">
        <v>1282</v>
      </c>
      <c r="H110" s="137">
        <v>2042982.38</v>
      </c>
      <c r="I110" s="137">
        <v>2042982.38</v>
      </c>
      <c r="J110" s="138" t="s">
        <v>1476</v>
      </c>
      <c r="K110" s="139" t="s">
        <v>1477</v>
      </c>
      <c r="L110" s="136" t="s">
        <v>1159</v>
      </c>
      <c r="M110" s="139" t="s">
        <v>28</v>
      </c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4"/>
      <c r="AX110" s="134"/>
      <c r="AY110" s="134"/>
      <c r="AZ110" s="134"/>
      <c r="BA110" s="134"/>
      <c r="BB110" s="134"/>
      <c r="BC110" s="134"/>
      <c r="BD110" s="134"/>
      <c r="BE110" s="134"/>
      <c r="BF110" s="134"/>
      <c r="BG110" s="134"/>
      <c r="BH110" s="134"/>
      <c r="BI110" s="134"/>
      <c r="BJ110" s="134"/>
      <c r="BK110" s="134"/>
      <c r="BL110" s="134"/>
      <c r="BM110" s="134"/>
      <c r="BN110" s="134"/>
      <c r="BO110" s="134"/>
      <c r="BP110" s="134"/>
      <c r="BQ110" s="134"/>
      <c r="BR110" s="134"/>
      <c r="BS110" s="134"/>
      <c r="BT110" s="134"/>
      <c r="BU110" s="134"/>
      <c r="BV110" s="134"/>
      <c r="BW110" s="134"/>
      <c r="BX110" s="134"/>
      <c r="BY110" s="134"/>
      <c r="BZ110" s="134"/>
      <c r="CA110" s="134"/>
      <c r="CB110" s="134"/>
      <c r="CC110" s="134"/>
      <c r="CD110" s="134"/>
      <c r="CE110" s="134"/>
      <c r="CF110" s="134"/>
      <c r="CG110" s="134"/>
      <c r="CH110" s="134"/>
      <c r="CI110" s="134"/>
      <c r="CJ110" s="134"/>
      <c r="CK110" s="134"/>
      <c r="CL110" s="134"/>
      <c r="CM110" s="134"/>
      <c r="CN110" s="134"/>
      <c r="CO110" s="134"/>
      <c r="CP110" s="134"/>
      <c r="CQ110" s="134"/>
      <c r="CR110" s="134"/>
      <c r="CS110" s="134"/>
    </row>
    <row r="111" spans="1:97" s="135" customFormat="1" ht="78.75">
      <c r="A111" s="134"/>
      <c r="B111" s="139">
        <v>95</v>
      </c>
      <c r="C111" s="136" t="s">
        <v>1371</v>
      </c>
      <c r="D111" s="139" t="s">
        <v>1169</v>
      </c>
      <c r="E111" s="170" t="s">
        <v>1449</v>
      </c>
      <c r="F111" s="168" t="s">
        <v>1859</v>
      </c>
      <c r="G111" s="137">
        <v>14</v>
      </c>
      <c r="H111" s="137">
        <v>5814.06</v>
      </c>
      <c r="I111" s="137">
        <v>5814.06</v>
      </c>
      <c r="J111" s="138" t="s">
        <v>1474</v>
      </c>
      <c r="K111" s="139" t="s">
        <v>1475</v>
      </c>
      <c r="L111" s="136" t="s">
        <v>1159</v>
      </c>
      <c r="M111" s="139" t="s">
        <v>28</v>
      </c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134"/>
      <c r="CA111" s="134"/>
      <c r="CB111" s="134"/>
      <c r="CC111" s="134"/>
      <c r="CD111" s="134"/>
      <c r="CE111" s="134"/>
      <c r="CF111" s="134"/>
      <c r="CG111" s="134"/>
      <c r="CH111" s="134"/>
      <c r="CI111" s="134"/>
      <c r="CJ111" s="134"/>
      <c r="CK111" s="134"/>
      <c r="CL111" s="134"/>
      <c r="CM111" s="134"/>
      <c r="CN111" s="134"/>
      <c r="CO111" s="134"/>
      <c r="CP111" s="134"/>
      <c r="CQ111" s="134"/>
      <c r="CR111" s="134"/>
      <c r="CS111" s="134"/>
    </row>
    <row r="112" spans="1:97" s="135" customFormat="1" ht="78.75">
      <c r="A112" s="134"/>
      <c r="B112" s="139">
        <v>96</v>
      </c>
      <c r="C112" s="136" t="s">
        <v>1371</v>
      </c>
      <c r="D112" s="139" t="s">
        <v>1169</v>
      </c>
      <c r="E112" s="170" t="s">
        <v>1450</v>
      </c>
      <c r="F112" s="168" t="s">
        <v>1865</v>
      </c>
      <c r="G112" s="137">
        <v>1250</v>
      </c>
      <c r="H112" s="137">
        <v>1991987.5</v>
      </c>
      <c r="I112" s="137">
        <v>1991987.5</v>
      </c>
      <c r="J112" s="138" t="s">
        <v>1451</v>
      </c>
      <c r="K112" s="139" t="s">
        <v>1452</v>
      </c>
      <c r="L112" s="136" t="s">
        <v>1159</v>
      </c>
      <c r="M112" s="139" t="s">
        <v>28</v>
      </c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134"/>
      <c r="BD112" s="134"/>
      <c r="BE112" s="134"/>
      <c r="BF112" s="134"/>
      <c r="BG112" s="134"/>
      <c r="BH112" s="134"/>
      <c r="BI112" s="134"/>
      <c r="BJ112" s="134"/>
      <c r="BK112" s="134"/>
      <c r="BL112" s="134"/>
      <c r="BM112" s="134"/>
      <c r="BN112" s="134"/>
      <c r="BO112" s="134"/>
      <c r="BP112" s="134"/>
      <c r="BQ112" s="134"/>
      <c r="BR112" s="134"/>
      <c r="BS112" s="134"/>
      <c r="BT112" s="134"/>
      <c r="BU112" s="134"/>
      <c r="BV112" s="134"/>
      <c r="BW112" s="134"/>
      <c r="BX112" s="134"/>
      <c r="BY112" s="134"/>
      <c r="BZ112" s="134"/>
      <c r="CA112" s="134"/>
      <c r="CB112" s="134"/>
      <c r="CC112" s="134"/>
      <c r="CD112" s="134"/>
      <c r="CE112" s="134"/>
      <c r="CF112" s="134"/>
      <c r="CG112" s="134"/>
      <c r="CH112" s="134"/>
      <c r="CI112" s="134"/>
      <c r="CJ112" s="134"/>
      <c r="CK112" s="134"/>
      <c r="CL112" s="134"/>
      <c r="CM112" s="134"/>
      <c r="CN112" s="134"/>
      <c r="CO112" s="134"/>
      <c r="CP112" s="134"/>
      <c r="CQ112" s="134"/>
      <c r="CR112" s="134"/>
      <c r="CS112" s="134"/>
    </row>
    <row r="113" spans="1:97" s="135" customFormat="1" ht="78.75">
      <c r="A113" s="134"/>
      <c r="B113" s="139">
        <v>97</v>
      </c>
      <c r="C113" s="136" t="s">
        <v>1371</v>
      </c>
      <c r="D113" s="139" t="s">
        <v>1802</v>
      </c>
      <c r="E113" s="170" t="s">
        <v>1453</v>
      </c>
      <c r="F113" s="168" t="s">
        <v>1860</v>
      </c>
      <c r="G113" s="137">
        <v>28750</v>
      </c>
      <c r="H113" s="173" t="s">
        <v>1953</v>
      </c>
      <c r="I113" s="137">
        <v>32318450</v>
      </c>
      <c r="J113" s="138" t="s">
        <v>1451</v>
      </c>
      <c r="K113" s="139" t="s">
        <v>1454</v>
      </c>
      <c r="L113" s="136" t="s">
        <v>1159</v>
      </c>
      <c r="M113" s="139" t="s">
        <v>28</v>
      </c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34"/>
      <c r="BE113" s="134"/>
      <c r="BF113" s="134"/>
      <c r="BG113" s="134"/>
      <c r="BH113" s="134"/>
      <c r="BI113" s="134"/>
      <c r="BJ113" s="134"/>
      <c r="BK113" s="134"/>
      <c r="BL113" s="134"/>
      <c r="BM113" s="134"/>
      <c r="BN113" s="134"/>
      <c r="BO113" s="134"/>
      <c r="BP113" s="134"/>
      <c r="BQ113" s="134"/>
      <c r="BR113" s="134"/>
      <c r="BS113" s="134"/>
      <c r="BT113" s="134"/>
      <c r="BU113" s="134"/>
      <c r="BV113" s="134"/>
      <c r="BW113" s="134"/>
      <c r="BX113" s="134"/>
      <c r="BY113" s="134"/>
      <c r="BZ113" s="134"/>
      <c r="CA113" s="134"/>
      <c r="CB113" s="134"/>
      <c r="CC113" s="134"/>
      <c r="CD113" s="134"/>
      <c r="CE113" s="134"/>
      <c r="CF113" s="134"/>
      <c r="CG113" s="134"/>
      <c r="CH113" s="134"/>
      <c r="CI113" s="134"/>
      <c r="CJ113" s="134"/>
      <c r="CK113" s="134"/>
      <c r="CL113" s="134"/>
      <c r="CM113" s="134"/>
      <c r="CN113" s="134"/>
      <c r="CO113" s="134"/>
      <c r="CP113" s="134"/>
      <c r="CQ113" s="134"/>
      <c r="CR113" s="134"/>
      <c r="CS113" s="134"/>
    </row>
    <row r="114" spans="1:97" s="135" customFormat="1" ht="78.75">
      <c r="A114" s="134"/>
      <c r="B114" s="139">
        <v>98</v>
      </c>
      <c r="C114" s="136" t="s">
        <v>1371</v>
      </c>
      <c r="D114" s="139" t="s">
        <v>1804</v>
      </c>
      <c r="E114" s="170" t="s">
        <v>1478</v>
      </c>
      <c r="F114" s="169" t="s">
        <v>1866</v>
      </c>
      <c r="G114" s="137">
        <v>38229</v>
      </c>
      <c r="H114" s="137">
        <v>40664951.880000003</v>
      </c>
      <c r="I114" s="137">
        <v>40664951.880000003</v>
      </c>
      <c r="J114" s="138" t="s">
        <v>1479</v>
      </c>
      <c r="K114" s="139" t="s">
        <v>1480</v>
      </c>
      <c r="L114" s="136" t="s">
        <v>1159</v>
      </c>
      <c r="M114" s="139" t="s">
        <v>28</v>
      </c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4"/>
      <c r="BI114" s="134"/>
      <c r="BJ114" s="134"/>
      <c r="BK114" s="134"/>
      <c r="BL114" s="134"/>
      <c r="BM114" s="134"/>
      <c r="BN114" s="134"/>
      <c r="BO114" s="134"/>
      <c r="BP114" s="134"/>
      <c r="BQ114" s="134"/>
      <c r="BR114" s="134"/>
      <c r="BS114" s="134"/>
      <c r="BT114" s="134"/>
      <c r="BU114" s="134"/>
      <c r="BV114" s="134"/>
      <c r="BW114" s="134"/>
      <c r="BX114" s="134"/>
      <c r="BY114" s="134"/>
      <c r="BZ114" s="134"/>
      <c r="CA114" s="134"/>
      <c r="CB114" s="134"/>
      <c r="CC114" s="134"/>
      <c r="CD114" s="134"/>
      <c r="CE114" s="134"/>
      <c r="CF114" s="134"/>
      <c r="CG114" s="134"/>
      <c r="CH114" s="134"/>
      <c r="CI114" s="134"/>
      <c r="CJ114" s="134"/>
      <c r="CK114" s="134"/>
      <c r="CL114" s="134"/>
      <c r="CM114" s="134"/>
      <c r="CN114" s="134"/>
      <c r="CO114" s="134"/>
      <c r="CP114" s="134"/>
      <c r="CQ114" s="134"/>
      <c r="CR114" s="134"/>
      <c r="CS114" s="134"/>
    </row>
    <row r="115" spans="1:97" ht="63">
      <c r="A115" s="134"/>
      <c r="B115" s="139">
        <v>99</v>
      </c>
      <c r="C115" s="136" t="s">
        <v>1371</v>
      </c>
      <c r="D115" s="139" t="s">
        <v>1805</v>
      </c>
      <c r="E115" s="170" t="s">
        <v>1546</v>
      </c>
      <c r="F115" s="168" t="s">
        <v>1867</v>
      </c>
      <c r="G115" s="137">
        <v>600</v>
      </c>
      <c r="H115" s="137">
        <v>533460</v>
      </c>
      <c r="I115" s="137">
        <v>533460</v>
      </c>
      <c r="J115" s="138" t="s">
        <v>1547</v>
      </c>
      <c r="K115" s="139" t="s">
        <v>1548</v>
      </c>
      <c r="L115" s="136" t="s">
        <v>1159</v>
      </c>
      <c r="M115" s="139" t="s">
        <v>28</v>
      </c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  <c r="BS115" s="134"/>
      <c r="BT115" s="134"/>
      <c r="BU115" s="134"/>
      <c r="BV115" s="134"/>
      <c r="BW115" s="134"/>
      <c r="BX115" s="134"/>
      <c r="BY115" s="134"/>
      <c r="BZ115" s="134"/>
      <c r="CA115" s="134"/>
      <c r="CB115" s="134"/>
      <c r="CC115" s="134"/>
      <c r="CD115" s="134"/>
      <c r="CE115" s="134"/>
      <c r="CF115" s="134"/>
      <c r="CG115" s="134"/>
      <c r="CH115" s="134"/>
      <c r="CI115" s="134"/>
      <c r="CJ115" s="134"/>
      <c r="CK115" s="134"/>
      <c r="CL115" s="134"/>
      <c r="CM115" s="134"/>
      <c r="CN115" s="134"/>
      <c r="CO115" s="134"/>
      <c r="CP115" s="134"/>
      <c r="CQ115" s="134"/>
      <c r="CR115" s="134"/>
      <c r="CS115" s="134"/>
    </row>
    <row r="116" spans="1:97" s="135" customFormat="1" ht="78.75">
      <c r="A116" s="134"/>
      <c r="B116" s="139">
        <v>100</v>
      </c>
      <c r="C116" s="136" t="s">
        <v>1371</v>
      </c>
      <c r="D116" s="139" t="s">
        <v>1806</v>
      </c>
      <c r="E116" s="170" t="s">
        <v>1549</v>
      </c>
      <c r="F116" s="168" t="s">
        <v>1867</v>
      </c>
      <c r="G116" s="137">
        <v>600</v>
      </c>
      <c r="H116" s="137">
        <v>195702</v>
      </c>
      <c r="I116" s="137">
        <v>195702</v>
      </c>
      <c r="J116" s="138" t="s">
        <v>1547</v>
      </c>
      <c r="K116" s="139" t="s">
        <v>1550</v>
      </c>
      <c r="L116" s="136" t="s">
        <v>1159</v>
      </c>
      <c r="M116" s="139" t="s">
        <v>28</v>
      </c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4"/>
      <c r="BU116" s="134"/>
      <c r="BV116" s="134"/>
      <c r="BW116" s="134"/>
      <c r="BX116" s="134"/>
      <c r="BY116" s="134"/>
      <c r="BZ116" s="134"/>
      <c r="CA116" s="134"/>
      <c r="CB116" s="134"/>
      <c r="CC116" s="134"/>
      <c r="CD116" s="134"/>
      <c r="CE116" s="134"/>
      <c r="CF116" s="134"/>
      <c r="CG116" s="134"/>
      <c r="CH116" s="134"/>
      <c r="CI116" s="134"/>
      <c r="CJ116" s="134"/>
      <c r="CK116" s="134"/>
      <c r="CL116" s="134"/>
      <c r="CM116" s="134"/>
      <c r="CN116" s="134"/>
      <c r="CO116" s="134"/>
      <c r="CP116" s="134"/>
      <c r="CQ116" s="134"/>
      <c r="CR116" s="134"/>
      <c r="CS116" s="134"/>
    </row>
    <row r="117" spans="1:97" s="135" customFormat="1" ht="63">
      <c r="A117" s="134"/>
      <c r="B117" s="139">
        <v>101</v>
      </c>
      <c r="C117" s="136" t="s">
        <v>1371</v>
      </c>
      <c r="D117" s="139" t="s">
        <v>1812</v>
      </c>
      <c r="E117" s="170" t="s">
        <v>1551</v>
      </c>
      <c r="F117" s="168" t="s">
        <v>1867</v>
      </c>
      <c r="G117" s="137">
        <v>600</v>
      </c>
      <c r="H117" s="137">
        <v>535560</v>
      </c>
      <c r="I117" s="137">
        <v>535560</v>
      </c>
      <c r="J117" s="138" t="s">
        <v>1552</v>
      </c>
      <c r="K117" s="139" t="s">
        <v>1553</v>
      </c>
      <c r="L117" s="136" t="s">
        <v>1159</v>
      </c>
      <c r="M117" s="139" t="s">
        <v>28</v>
      </c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/>
      <c r="CF117" s="134"/>
      <c r="CG117" s="134"/>
      <c r="CH117" s="134"/>
      <c r="CI117" s="134"/>
      <c r="CJ117" s="134"/>
      <c r="CK117" s="134"/>
      <c r="CL117" s="134"/>
      <c r="CM117" s="134"/>
      <c r="CN117" s="134"/>
      <c r="CO117" s="134"/>
      <c r="CP117" s="134"/>
      <c r="CQ117" s="134"/>
      <c r="CR117" s="134"/>
      <c r="CS117" s="134"/>
    </row>
    <row r="118" spans="1:97" ht="94.5">
      <c r="A118" s="134"/>
      <c r="B118" s="139">
        <v>102</v>
      </c>
      <c r="C118" s="136" t="s">
        <v>1371</v>
      </c>
      <c r="D118" s="139" t="s">
        <v>1883</v>
      </c>
      <c r="E118" s="170" t="s">
        <v>1604</v>
      </c>
      <c r="F118" s="168" t="s">
        <v>1868</v>
      </c>
      <c r="G118" s="137">
        <v>86</v>
      </c>
      <c r="H118" s="137">
        <v>27052.16</v>
      </c>
      <c r="I118" s="137">
        <v>27052.16</v>
      </c>
      <c r="J118" s="138" t="s">
        <v>1605</v>
      </c>
      <c r="K118" s="139" t="s">
        <v>1606</v>
      </c>
      <c r="L118" s="136" t="s">
        <v>27</v>
      </c>
      <c r="M118" s="139" t="s">
        <v>28</v>
      </c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  <c r="BS118" s="134"/>
      <c r="BT118" s="134"/>
      <c r="BU118" s="134"/>
      <c r="BV118" s="134"/>
      <c r="BW118" s="134"/>
      <c r="BX118" s="134"/>
      <c r="BY118" s="134"/>
      <c r="BZ118" s="134"/>
      <c r="CA118" s="134"/>
      <c r="CB118" s="134"/>
      <c r="CC118" s="134"/>
      <c r="CD118" s="134"/>
      <c r="CE118" s="134"/>
      <c r="CF118" s="134"/>
      <c r="CG118" s="134"/>
      <c r="CH118" s="134"/>
      <c r="CI118" s="134"/>
      <c r="CJ118" s="134"/>
      <c r="CK118" s="134"/>
      <c r="CL118" s="134"/>
      <c r="CM118" s="134"/>
      <c r="CN118" s="134"/>
      <c r="CO118" s="134"/>
      <c r="CP118" s="134"/>
      <c r="CQ118" s="134"/>
      <c r="CR118" s="134"/>
      <c r="CS118" s="134"/>
    </row>
    <row r="119" spans="1:97" s="135" customFormat="1" ht="126">
      <c r="A119" s="134"/>
      <c r="B119" s="139">
        <v>103</v>
      </c>
      <c r="C119" s="136" t="s">
        <v>1371</v>
      </c>
      <c r="D119" s="139" t="s">
        <v>1884</v>
      </c>
      <c r="E119" s="170" t="s">
        <v>1608</v>
      </c>
      <c r="F119" s="168" t="s">
        <v>1865</v>
      </c>
      <c r="G119" s="137">
        <v>6000</v>
      </c>
      <c r="H119" s="137">
        <v>5836260</v>
      </c>
      <c r="I119" s="137">
        <v>5836260</v>
      </c>
      <c r="J119" s="138" t="s">
        <v>1668</v>
      </c>
      <c r="K119" s="139" t="s">
        <v>1669</v>
      </c>
      <c r="L119" s="136" t="s">
        <v>1159</v>
      </c>
      <c r="M119" s="139" t="s">
        <v>28</v>
      </c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34"/>
      <c r="CF119" s="134"/>
      <c r="CG119" s="134"/>
      <c r="CH119" s="134"/>
      <c r="CI119" s="134"/>
      <c r="CJ119" s="134"/>
      <c r="CK119" s="134"/>
      <c r="CL119" s="134"/>
      <c r="CM119" s="134"/>
      <c r="CN119" s="134"/>
      <c r="CO119" s="134"/>
      <c r="CP119" s="134"/>
      <c r="CQ119" s="134"/>
      <c r="CR119" s="134"/>
      <c r="CS119" s="134"/>
    </row>
    <row r="120" spans="1:97" ht="99" customHeight="1">
      <c r="A120" s="134"/>
      <c r="B120" s="139">
        <v>104</v>
      </c>
      <c r="C120" s="136" t="s">
        <v>1371</v>
      </c>
      <c r="D120" s="139" t="s">
        <v>1811</v>
      </c>
      <c r="E120" s="170" t="s">
        <v>1609</v>
      </c>
      <c r="F120" s="168" t="s">
        <v>1868</v>
      </c>
      <c r="G120" s="137">
        <v>205</v>
      </c>
      <c r="H120" s="137">
        <v>64484.800000000003</v>
      </c>
      <c r="I120" s="137">
        <v>64484.800000000003</v>
      </c>
      <c r="J120" s="138" t="s">
        <v>1605</v>
      </c>
      <c r="K120" s="139" t="s">
        <v>1606</v>
      </c>
      <c r="L120" s="136" t="s">
        <v>27</v>
      </c>
      <c r="M120" s="139" t="s">
        <v>28</v>
      </c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4"/>
      <c r="CB120" s="134"/>
      <c r="CC120" s="134"/>
      <c r="CD120" s="134"/>
      <c r="CE120" s="134"/>
      <c r="CF120" s="134"/>
      <c r="CG120" s="134"/>
      <c r="CH120" s="134"/>
      <c r="CI120" s="134"/>
      <c r="CJ120" s="134"/>
      <c r="CK120" s="134"/>
      <c r="CL120" s="134"/>
      <c r="CM120" s="134"/>
      <c r="CN120" s="134"/>
      <c r="CO120" s="134"/>
      <c r="CP120" s="134"/>
      <c r="CQ120" s="134"/>
      <c r="CR120" s="134"/>
      <c r="CS120" s="134"/>
    </row>
    <row r="121" spans="1:97" s="135" customFormat="1" ht="134.25" customHeight="1">
      <c r="A121" s="134"/>
      <c r="B121" s="139">
        <v>105</v>
      </c>
      <c r="C121" s="136" t="s">
        <v>1371</v>
      </c>
      <c r="D121" s="139" t="s">
        <v>1885</v>
      </c>
      <c r="E121" s="170" t="s">
        <v>1610</v>
      </c>
      <c r="F121" s="168" t="s">
        <v>1859</v>
      </c>
      <c r="G121" s="137">
        <v>6399</v>
      </c>
      <c r="H121" s="137" t="s">
        <v>1611</v>
      </c>
      <c r="I121" s="137" t="s">
        <v>1611</v>
      </c>
      <c r="J121" s="138" t="s">
        <v>1612</v>
      </c>
      <c r="K121" s="139" t="s">
        <v>1613</v>
      </c>
      <c r="L121" s="136" t="s">
        <v>1159</v>
      </c>
      <c r="M121" s="139" t="s">
        <v>28</v>
      </c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  <c r="BS121" s="134"/>
      <c r="BT121" s="134"/>
      <c r="BU121" s="134"/>
      <c r="BV121" s="134"/>
      <c r="BW121" s="134"/>
      <c r="BX121" s="134"/>
      <c r="BY121" s="134"/>
      <c r="BZ121" s="134"/>
      <c r="CA121" s="134"/>
      <c r="CB121" s="134"/>
      <c r="CC121" s="134"/>
      <c r="CD121" s="134"/>
      <c r="CE121" s="134"/>
      <c r="CF121" s="134"/>
      <c r="CG121" s="134"/>
      <c r="CH121" s="134"/>
      <c r="CI121" s="134"/>
      <c r="CJ121" s="134"/>
      <c r="CK121" s="134"/>
      <c r="CL121" s="134"/>
      <c r="CM121" s="134"/>
      <c r="CN121" s="134"/>
      <c r="CO121" s="134"/>
      <c r="CP121" s="134"/>
      <c r="CQ121" s="134"/>
      <c r="CR121" s="134"/>
      <c r="CS121" s="134"/>
    </row>
    <row r="122" spans="1:97" s="135" customFormat="1" ht="237" customHeight="1">
      <c r="A122" s="134"/>
      <c r="B122" s="139">
        <v>106</v>
      </c>
      <c r="C122" s="136" t="s">
        <v>1281</v>
      </c>
      <c r="D122" s="139" t="s">
        <v>1810</v>
      </c>
      <c r="E122" s="170" t="s">
        <v>1619</v>
      </c>
      <c r="F122" s="168" t="s">
        <v>1869</v>
      </c>
      <c r="G122" s="137">
        <v>1000</v>
      </c>
      <c r="H122" s="137" t="s">
        <v>1620</v>
      </c>
      <c r="I122" s="137" t="s">
        <v>1620</v>
      </c>
      <c r="J122" s="138" t="s">
        <v>1621</v>
      </c>
      <c r="K122" s="139" t="s">
        <v>1622</v>
      </c>
      <c r="L122" s="136" t="s">
        <v>1159</v>
      </c>
      <c r="M122" s="139" t="s">
        <v>28</v>
      </c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4"/>
      <c r="BR122" s="134"/>
      <c r="BS122" s="134"/>
      <c r="BT122" s="134"/>
      <c r="BU122" s="134"/>
      <c r="BV122" s="134"/>
      <c r="BW122" s="134"/>
      <c r="BX122" s="134"/>
      <c r="BY122" s="134"/>
      <c r="BZ122" s="134"/>
      <c r="CA122" s="134"/>
      <c r="CB122" s="134"/>
      <c r="CC122" s="134"/>
      <c r="CD122" s="134"/>
      <c r="CE122" s="134"/>
      <c r="CF122" s="134"/>
      <c r="CG122" s="134"/>
      <c r="CH122" s="134"/>
      <c r="CI122" s="134"/>
      <c r="CJ122" s="134"/>
      <c r="CK122" s="134"/>
      <c r="CL122" s="134"/>
      <c r="CM122" s="134"/>
      <c r="CN122" s="134"/>
      <c r="CO122" s="134"/>
      <c r="CP122" s="134"/>
      <c r="CQ122" s="134"/>
      <c r="CR122" s="134"/>
      <c r="CS122" s="134"/>
    </row>
    <row r="123" spans="1:97" s="135" customFormat="1" ht="110.25">
      <c r="A123" s="134"/>
      <c r="B123" s="139">
        <v>107</v>
      </c>
      <c r="C123" s="136" t="s">
        <v>1281</v>
      </c>
      <c r="D123" s="139" t="s">
        <v>1623</v>
      </c>
      <c r="E123" s="170" t="s">
        <v>1624</v>
      </c>
      <c r="F123" s="168" t="s">
        <v>1886</v>
      </c>
      <c r="G123" s="137">
        <v>7900</v>
      </c>
      <c r="H123" s="137" t="s">
        <v>1625</v>
      </c>
      <c r="I123" s="137" t="s">
        <v>1625</v>
      </c>
      <c r="J123" s="138" t="s">
        <v>1627</v>
      </c>
      <c r="K123" s="139" t="s">
        <v>1628</v>
      </c>
      <c r="L123" s="136" t="s">
        <v>1159</v>
      </c>
      <c r="M123" s="139" t="s">
        <v>28</v>
      </c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  <c r="BE123" s="134"/>
      <c r="BF123" s="134"/>
      <c r="BG123" s="134"/>
      <c r="BH123" s="134"/>
      <c r="BI123" s="134"/>
      <c r="BJ123" s="134"/>
      <c r="BK123" s="134"/>
      <c r="BL123" s="134"/>
      <c r="BM123" s="134"/>
      <c r="BN123" s="134"/>
      <c r="BO123" s="134"/>
      <c r="BP123" s="134"/>
      <c r="BQ123" s="134"/>
      <c r="BR123" s="134"/>
      <c r="BS123" s="134"/>
      <c r="BT123" s="134"/>
      <c r="BU123" s="134"/>
      <c r="BV123" s="134"/>
      <c r="BW123" s="134"/>
      <c r="BX123" s="134"/>
      <c r="BY123" s="134"/>
      <c r="BZ123" s="134"/>
      <c r="CA123" s="134"/>
      <c r="CB123" s="134"/>
      <c r="CC123" s="134"/>
      <c r="CD123" s="134"/>
      <c r="CE123" s="134"/>
      <c r="CF123" s="134"/>
      <c r="CG123" s="134"/>
      <c r="CH123" s="134"/>
      <c r="CI123" s="134"/>
      <c r="CJ123" s="134"/>
      <c r="CK123" s="134"/>
      <c r="CL123" s="134"/>
      <c r="CM123" s="134"/>
      <c r="CN123" s="134"/>
      <c r="CO123" s="134"/>
      <c r="CP123" s="134"/>
      <c r="CQ123" s="134"/>
      <c r="CR123" s="134"/>
      <c r="CS123" s="134"/>
    </row>
    <row r="124" spans="1:97" s="135" customFormat="1" ht="110.25">
      <c r="A124" s="134"/>
      <c r="B124" s="139">
        <v>108</v>
      </c>
      <c r="C124" s="136" t="s">
        <v>1281</v>
      </c>
      <c r="D124" s="139" t="s">
        <v>1629</v>
      </c>
      <c r="E124" s="170" t="s">
        <v>1631</v>
      </c>
      <c r="F124" s="168" t="s">
        <v>1864</v>
      </c>
      <c r="G124" s="137" t="s">
        <v>1632</v>
      </c>
      <c r="H124" s="137" t="s">
        <v>1633</v>
      </c>
      <c r="I124" s="137" t="s">
        <v>1633</v>
      </c>
      <c r="J124" s="138" t="s">
        <v>1634</v>
      </c>
      <c r="K124" s="139" t="s">
        <v>1635</v>
      </c>
      <c r="L124" s="136" t="s">
        <v>1159</v>
      </c>
      <c r="M124" s="139" t="s">
        <v>28</v>
      </c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  <c r="BG124" s="134"/>
      <c r="BH124" s="134"/>
      <c r="BI124" s="134"/>
      <c r="BJ124" s="134"/>
      <c r="BK124" s="134"/>
      <c r="BL124" s="134"/>
      <c r="BM124" s="134"/>
      <c r="BN124" s="134"/>
      <c r="BO124" s="134"/>
      <c r="BP124" s="134"/>
      <c r="BQ124" s="134"/>
      <c r="BR124" s="134"/>
      <c r="BS124" s="134"/>
      <c r="BT124" s="134"/>
      <c r="BU124" s="134"/>
      <c r="BV124" s="134"/>
      <c r="BW124" s="134"/>
      <c r="BX124" s="134"/>
      <c r="BY124" s="134"/>
      <c r="BZ124" s="134"/>
      <c r="CA124" s="134"/>
      <c r="CB124" s="134"/>
      <c r="CC124" s="134"/>
      <c r="CD124" s="134"/>
      <c r="CE124" s="134"/>
      <c r="CF124" s="134"/>
      <c r="CG124" s="134"/>
      <c r="CH124" s="134"/>
      <c r="CI124" s="134"/>
      <c r="CJ124" s="134"/>
      <c r="CK124" s="134"/>
      <c r="CL124" s="134"/>
      <c r="CM124" s="134"/>
      <c r="CN124" s="134"/>
      <c r="CO124" s="134"/>
      <c r="CP124" s="134"/>
      <c r="CQ124" s="134"/>
      <c r="CR124" s="134"/>
      <c r="CS124" s="134"/>
    </row>
    <row r="125" spans="1:97" s="135" customFormat="1" ht="110.25">
      <c r="A125" s="134"/>
      <c r="B125" s="139">
        <v>109</v>
      </c>
      <c r="C125" s="136" t="s">
        <v>1281</v>
      </c>
      <c r="D125" s="139" t="s">
        <v>1630</v>
      </c>
      <c r="E125" s="170" t="s">
        <v>1636</v>
      </c>
      <c r="F125" s="168" t="s">
        <v>1864</v>
      </c>
      <c r="G125" s="137">
        <v>139</v>
      </c>
      <c r="H125" s="137" t="s">
        <v>1637</v>
      </c>
      <c r="I125" s="137" t="s">
        <v>1637</v>
      </c>
      <c r="J125" s="138" t="s">
        <v>1634</v>
      </c>
      <c r="K125" s="139" t="s">
        <v>1638</v>
      </c>
      <c r="L125" s="136" t="s">
        <v>1159</v>
      </c>
      <c r="M125" s="139" t="s">
        <v>28</v>
      </c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N125" s="134"/>
      <c r="BO125" s="134"/>
      <c r="BP125" s="134"/>
      <c r="BQ125" s="134"/>
      <c r="BR125" s="134"/>
      <c r="BS125" s="134"/>
      <c r="BT125" s="134"/>
      <c r="BU125" s="134"/>
      <c r="BV125" s="134"/>
      <c r="BW125" s="134"/>
      <c r="BX125" s="134"/>
      <c r="BY125" s="134"/>
      <c r="BZ125" s="134"/>
      <c r="CA125" s="134"/>
      <c r="CB125" s="134"/>
      <c r="CC125" s="134"/>
      <c r="CD125" s="134"/>
      <c r="CE125" s="134"/>
      <c r="CF125" s="134"/>
      <c r="CG125" s="134"/>
      <c r="CH125" s="134"/>
      <c r="CI125" s="134"/>
      <c r="CJ125" s="134"/>
      <c r="CK125" s="134"/>
      <c r="CL125" s="134"/>
      <c r="CM125" s="134"/>
      <c r="CN125" s="134"/>
      <c r="CO125" s="134"/>
      <c r="CP125" s="134"/>
      <c r="CQ125" s="134"/>
      <c r="CR125" s="134"/>
      <c r="CS125" s="134"/>
    </row>
    <row r="126" spans="1:97" s="135" customFormat="1" ht="126">
      <c r="A126" s="134"/>
      <c r="B126" s="139">
        <v>110</v>
      </c>
      <c r="C126" s="136" t="s">
        <v>1281</v>
      </c>
      <c r="D126" s="139" t="s">
        <v>1639</v>
      </c>
      <c r="E126" s="170" t="s">
        <v>1640</v>
      </c>
      <c r="F126" s="168" t="s">
        <v>1870</v>
      </c>
      <c r="G126" s="137">
        <v>5685</v>
      </c>
      <c r="H126" s="137">
        <v>7562243.8499999996</v>
      </c>
      <c r="I126" s="137">
        <v>7562243.8499999996</v>
      </c>
      <c r="J126" s="138" t="s">
        <v>1668</v>
      </c>
      <c r="K126" s="139" t="s">
        <v>1670</v>
      </c>
      <c r="L126" s="136" t="s">
        <v>1159</v>
      </c>
      <c r="M126" s="139" t="s">
        <v>28</v>
      </c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  <c r="BE126" s="134"/>
      <c r="BF126" s="134"/>
      <c r="BG126" s="134"/>
      <c r="BH126" s="134"/>
      <c r="BI126" s="134"/>
      <c r="BJ126" s="134"/>
      <c r="BK126" s="134"/>
      <c r="BL126" s="134"/>
      <c r="BM126" s="134"/>
      <c r="BN126" s="134"/>
      <c r="BO126" s="134"/>
      <c r="BP126" s="134"/>
      <c r="BQ126" s="134"/>
      <c r="BR126" s="134"/>
      <c r="BS126" s="134"/>
      <c r="BT126" s="134"/>
      <c r="BU126" s="134"/>
      <c r="BV126" s="134"/>
      <c r="BW126" s="134"/>
      <c r="BX126" s="134"/>
      <c r="BY126" s="134"/>
      <c r="BZ126" s="134"/>
      <c r="CA126" s="134"/>
      <c r="CB126" s="134"/>
      <c r="CC126" s="134"/>
      <c r="CD126" s="134"/>
      <c r="CE126" s="134"/>
      <c r="CF126" s="134"/>
      <c r="CG126" s="134"/>
      <c r="CH126" s="134"/>
      <c r="CI126" s="134"/>
      <c r="CJ126" s="134"/>
      <c r="CK126" s="134"/>
      <c r="CL126" s="134"/>
      <c r="CM126" s="134"/>
      <c r="CN126" s="134"/>
      <c r="CO126" s="134"/>
      <c r="CP126" s="134"/>
      <c r="CQ126" s="134"/>
      <c r="CR126" s="134"/>
      <c r="CS126" s="134"/>
    </row>
    <row r="127" spans="1:97" s="135" customFormat="1" ht="141.75">
      <c r="A127" s="134"/>
      <c r="B127" s="139">
        <v>111</v>
      </c>
      <c r="C127" s="136" t="s">
        <v>1281</v>
      </c>
      <c r="D127" s="139" t="s">
        <v>1664</v>
      </c>
      <c r="E127" s="170" t="s">
        <v>1642</v>
      </c>
      <c r="F127" s="168" t="s">
        <v>1876</v>
      </c>
      <c r="G127" s="137">
        <v>455</v>
      </c>
      <c r="H127" s="137" t="s">
        <v>1643</v>
      </c>
      <c r="I127" s="137" t="s">
        <v>1644</v>
      </c>
      <c r="J127" s="138" t="s">
        <v>1645</v>
      </c>
      <c r="K127" s="139" t="s">
        <v>1646</v>
      </c>
      <c r="L127" s="136" t="s">
        <v>1159</v>
      </c>
      <c r="M127" s="139" t="s">
        <v>28</v>
      </c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  <c r="BJ127" s="134"/>
      <c r="BK127" s="134"/>
      <c r="BL127" s="134"/>
      <c r="BM127" s="134"/>
      <c r="BN127" s="134"/>
      <c r="BO127" s="134"/>
      <c r="BP127" s="134"/>
      <c r="BQ127" s="134"/>
      <c r="BR127" s="134"/>
      <c r="BS127" s="134"/>
      <c r="BT127" s="134"/>
      <c r="BU127" s="134"/>
      <c r="BV127" s="134"/>
      <c r="BW127" s="134"/>
      <c r="BX127" s="134"/>
      <c r="BY127" s="134"/>
      <c r="BZ127" s="134"/>
      <c r="CA127" s="134"/>
      <c r="CB127" s="134"/>
      <c r="CC127" s="134"/>
      <c r="CD127" s="134"/>
      <c r="CE127" s="134"/>
      <c r="CF127" s="134"/>
      <c r="CG127" s="134"/>
      <c r="CH127" s="134"/>
      <c r="CI127" s="134"/>
      <c r="CJ127" s="134"/>
      <c r="CK127" s="134"/>
      <c r="CL127" s="134"/>
      <c r="CM127" s="134"/>
      <c r="CN127" s="134"/>
      <c r="CO127" s="134"/>
      <c r="CP127" s="134"/>
      <c r="CQ127" s="134"/>
      <c r="CR127" s="134"/>
      <c r="CS127" s="134"/>
    </row>
    <row r="128" spans="1:97" s="135" customFormat="1" ht="141.75">
      <c r="A128" s="134"/>
      <c r="B128" s="139">
        <v>112</v>
      </c>
      <c r="C128" s="136" t="s">
        <v>1281</v>
      </c>
      <c r="D128" s="139" t="s">
        <v>1664</v>
      </c>
      <c r="E128" s="170" t="s">
        <v>1647</v>
      </c>
      <c r="F128" s="168" t="s">
        <v>1876</v>
      </c>
      <c r="G128" s="137">
        <v>222</v>
      </c>
      <c r="H128" s="137" t="s">
        <v>1648</v>
      </c>
      <c r="I128" s="137" t="s">
        <v>1649</v>
      </c>
      <c r="J128" s="138" t="s">
        <v>1650</v>
      </c>
      <c r="K128" s="139" t="s">
        <v>1651</v>
      </c>
      <c r="L128" s="136" t="s">
        <v>1159</v>
      </c>
      <c r="M128" s="139" t="s">
        <v>28</v>
      </c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34"/>
      <c r="BF128" s="134"/>
      <c r="BG128" s="134"/>
      <c r="BH128" s="134"/>
      <c r="BI128" s="134"/>
      <c r="BJ128" s="134"/>
      <c r="BK128" s="134"/>
      <c r="BL128" s="134"/>
      <c r="BM128" s="134"/>
      <c r="BN128" s="134"/>
      <c r="BO128" s="134"/>
      <c r="BP128" s="134"/>
      <c r="BQ128" s="134"/>
      <c r="BR128" s="134"/>
      <c r="BS128" s="134"/>
      <c r="BT128" s="134"/>
      <c r="BU128" s="134"/>
      <c r="BV128" s="134"/>
      <c r="BW128" s="134"/>
      <c r="BX128" s="134"/>
      <c r="BY128" s="134"/>
      <c r="BZ128" s="134"/>
      <c r="CA128" s="134"/>
      <c r="CB128" s="134"/>
      <c r="CC128" s="134"/>
      <c r="CD128" s="134"/>
      <c r="CE128" s="134"/>
      <c r="CF128" s="134"/>
      <c r="CG128" s="134"/>
      <c r="CH128" s="134"/>
      <c r="CI128" s="134"/>
      <c r="CJ128" s="134"/>
      <c r="CK128" s="134"/>
      <c r="CL128" s="134"/>
      <c r="CM128" s="134"/>
      <c r="CN128" s="134"/>
      <c r="CO128" s="134"/>
      <c r="CP128" s="134"/>
      <c r="CQ128" s="134"/>
      <c r="CR128" s="134"/>
      <c r="CS128" s="134"/>
    </row>
    <row r="129" spans="1:97" s="135" customFormat="1" ht="63">
      <c r="A129" s="134"/>
      <c r="B129" s="139">
        <v>113</v>
      </c>
      <c r="C129" s="136" t="s">
        <v>1281</v>
      </c>
      <c r="D129" s="139" t="s">
        <v>1664</v>
      </c>
      <c r="E129" s="170" t="s">
        <v>1652</v>
      </c>
      <c r="F129" s="168" t="s">
        <v>1872</v>
      </c>
      <c r="G129" s="137">
        <v>313</v>
      </c>
      <c r="H129" s="137">
        <v>232756.19</v>
      </c>
      <c r="I129" s="137" t="s">
        <v>1653</v>
      </c>
      <c r="J129" s="138" t="s">
        <v>1654</v>
      </c>
      <c r="K129" s="139" t="s">
        <v>1655</v>
      </c>
      <c r="L129" s="136" t="s">
        <v>1159</v>
      </c>
      <c r="M129" s="139" t="s">
        <v>28</v>
      </c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34"/>
      <c r="BE129" s="134"/>
      <c r="BF129" s="134"/>
      <c r="BG129" s="134"/>
      <c r="BH129" s="134"/>
      <c r="BI129" s="134"/>
      <c r="BJ129" s="134"/>
      <c r="BK129" s="134"/>
      <c r="BL129" s="134"/>
      <c r="BM129" s="134"/>
      <c r="BN129" s="134"/>
      <c r="BO129" s="134"/>
      <c r="BP129" s="134"/>
      <c r="BQ129" s="134"/>
      <c r="BR129" s="134"/>
      <c r="BS129" s="134"/>
      <c r="BT129" s="134"/>
      <c r="BU129" s="134"/>
      <c r="BV129" s="134"/>
      <c r="BW129" s="134"/>
      <c r="BX129" s="134"/>
      <c r="BY129" s="134"/>
      <c r="BZ129" s="134"/>
      <c r="CA129" s="134"/>
      <c r="CB129" s="134"/>
      <c r="CC129" s="134"/>
      <c r="CD129" s="134"/>
      <c r="CE129" s="134"/>
      <c r="CF129" s="134"/>
      <c r="CG129" s="134"/>
      <c r="CH129" s="134"/>
      <c r="CI129" s="134"/>
      <c r="CJ129" s="134"/>
      <c r="CK129" s="134"/>
      <c r="CL129" s="134"/>
      <c r="CM129" s="134"/>
      <c r="CN129" s="134"/>
      <c r="CO129" s="134"/>
      <c r="CP129" s="134"/>
      <c r="CQ129" s="134"/>
      <c r="CR129" s="134"/>
      <c r="CS129" s="134"/>
    </row>
    <row r="130" spans="1:97" s="135" customFormat="1" ht="63">
      <c r="A130" s="134"/>
      <c r="B130" s="139">
        <v>114</v>
      </c>
      <c r="C130" s="136" t="s">
        <v>1281</v>
      </c>
      <c r="D130" s="139" t="s">
        <v>1663</v>
      </c>
      <c r="E130" s="170" t="s">
        <v>1656</v>
      </c>
      <c r="F130" s="168" t="s">
        <v>1871</v>
      </c>
      <c r="G130" s="137">
        <v>371</v>
      </c>
      <c r="H130" s="137">
        <v>275886.73</v>
      </c>
      <c r="I130" s="137">
        <v>275886.73</v>
      </c>
      <c r="J130" s="138" t="s">
        <v>1657</v>
      </c>
      <c r="K130" s="139" t="s">
        <v>1658</v>
      </c>
      <c r="L130" s="136" t="s">
        <v>1159</v>
      </c>
      <c r="M130" s="139" t="s">
        <v>28</v>
      </c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134"/>
      <c r="BD130" s="134"/>
      <c r="BE130" s="134"/>
      <c r="BF130" s="134"/>
      <c r="BG130" s="134"/>
      <c r="BH130" s="134"/>
      <c r="BI130" s="134"/>
      <c r="BJ130" s="134"/>
      <c r="BK130" s="134"/>
      <c r="BL130" s="134"/>
      <c r="BM130" s="134"/>
      <c r="BN130" s="134"/>
      <c r="BO130" s="134"/>
      <c r="BP130" s="134"/>
      <c r="BQ130" s="134"/>
      <c r="BR130" s="134"/>
      <c r="BS130" s="134"/>
      <c r="BT130" s="134"/>
      <c r="BU130" s="134"/>
      <c r="BV130" s="134"/>
      <c r="BW130" s="134"/>
      <c r="BX130" s="134"/>
      <c r="BY130" s="134"/>
      <c r="BZ130" s="134"/>
      <c r="CA130" s="134"/>
      <c r="CB130" s="134"/>
      <c r="CC130" s="134"/>
      <c r="CD130" s="134"/>
      <c r="CE130" s="134"/>
      <c r="CF130" s="134"/>
      <c r="CG130" s="134"/>
      <c r="CH130" s="134"/>
      <c r="CI130" s="134"/>
      <c r="CJ130" s="134"/>
      <c r="CK130" s="134"/>
      <c r="CL130" s="134"/>
      <c r="CM130" s="134"/>
      <c r="CN130" s="134"/>
      <c r="CO130" s="134"/>
      <c r="CP130" s="134"/>
      <c r="CQ130" s="134"/>
      <c r="CR130" s="134"/>
      <c r="CS130" s="134"/>
    </row>
    <row r="131" spans="1:97" s="135" customFormat="1" ht="63">
      <c r="A131" s="134"/>
      <c r="B131" s="139">
        <v>115</v>
      </c>
      <c r="C131" s="136" t="s">
        <v>1281</v>
      </c>
      <c r="D131" s="139" t="s">
        <v>1662</v>
      </c>
      <c r="E131" s="170" t="s">
        <v>1659</v>
      </c>
      <c r="F131" s="168" t="s">
        <v>1866</v>
      </c>
      <c r="G131" s="137">
        <v>19547</v>
      </c>
      <c r="H131" s="137">
        <v>6737069.0199999996</v>
      </c>
      <c r="I131" s="137">
        <v>6737069.0199999996</v>
      </c>
      <c r="J131" s="138" t="s">
        <v>1660</v>
      </c>
      <c r="K131" s="139" t="s">
        <v>1661</v>
      </c>
      <c r="L131" s="136" t="s">
        <v>1159</v>
      </c>
      <c r="M131" s="139" t="s">
        <v>28</v>
      </c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4"/>
      <c r="BE131" s="134"/>
      <c r="BF131" s="134"/>
      <c r="BG131" s="134"/>
      <c r="BH131" s="134"/>
      <c r="BI131" s="134"/>
      <c r="BJ131" s="134"/>
      <c r="BK131" s="134"/>
      <c r="BL131" s="134"/>
      <c r="BM131" s="134"/>
      <c r="BN131" s="134"/>
      <c r="BO131" s="134"/>
      <c r="BP131" s="134"/>
      <c r="BQ131" s="134"/>
      <c r="BR131" s="134"/>
      <c r="BS131" s="134"/>
      <c r="BT131" s="134"/>
      <c r="BU131" s="134"/>
      <c r="BV131" s="134"/>
      <c r="BW131" s="134"/>
      <c r="BX131" s="134"/>
      <c r="BY131" s="134"/>
      <c r="BZ131" s="134"/>
      <c r="CA131" s="134"/>
      <c r="CB131" s="134"/>
      <c r="CC131" s="134"/>
      <c r="CD131" s="134"/>
      <c r="CE131" s="134"/>
      <c r="CF131" s="134"/>
      <c r="CG131" s="134"/>
      <c r="CH131" s="134"/>
      <c r="CI131" s="134"/>
      <c r="CJ131" s="134"/>
      <c r="CK131" s="134"/>
      <c r="CL131" s="134"/>
      <c r="CM131" s="134"/>
      <c r="CN131" s="134"/>
      <c r="CO131" s="134"/>
      <c r="CP131" s="134"/>
      <c r="CQ131" s="134"/>
      <c r="CR131" s="134"/>
      <c r="CS131" s="134"/>
    </row>
    <row r="132" spans="1:97" s="135" customFormat="1" ht="141.75">
      <c r="A132" s="134"/>
      <c r="B132" s="139">
        <v>116</v>
      </c>
      <c r="C132" s="136" t="s">
        <v>1281</v>
      </c>
      <c r="D132" s="139" t="s">
        <v>1813</v>
      </c>
      <c r="E132" s="170" t="s">
        <v>1672</v>
      </c>
      <c r="F132" s="168" t="s">
        <v>1873</v>
      </c>
      <c r="G132" s="137">
        <v>16366</v>
      </c>
      <c r="H132" s="137">
        <v>34939118.759999998</v>
      </c>
      <c r="I132" s="137">
        <v>34939118.759999998</v>
      </c>
      <c r="J132" s="138">
        <v>44043</v>
      </c>
      <c r="K132" s="139" t="s">
        <v>1673</v>
      </c>
      <c r="L132" s="136" t="s">
        <v>1159</v>
      </c>
      <c r="M132" s="139" t="s">
        <v>28</v>
      </c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  <c r="BG132" s="134"/>
      <c r="BH132" s="134"/>
      <c r="BI132" s="134"/>
      <c r="BJ132" s="134"/>
      <c r="BK132" s="134"/>
      <c r="BL132" s="134"/>
      <c r="BM132" s="134"/>
      <c r="BN132" s="134"/>
      <c r="BO132" s="134"/>
      <c r="BP132" s="134"/>
      <c r="BQ132" s="134"/>
      <c r="BR132" s="134"/>
      <c r="BS132" s="134"/>
      <c r="BT132" s="134"/>
      <c r="BU132" s="134"/>
      <c r="BV132" s="134"/>
      <c r="BW132" s="134"/>
      <c r="BX132" s="134"/>
      <c r="BY132" s="134"/>
      <c r="BZ132" s="134"/>
      <c r="CA132" s="134"/>
      <c r="CB132" s="134"/>
      <c r="CC132" s="134"/>
      <c r="CD132" s="134"/>
      <c r="CE132" s="134"/>
      <c r="CF132" s="134"/>
      <c r="CG132" s="134"/>
      <c r="CH132" s="134"/>
      <c r="CI132" s="134"/>
      <c r="CJ132" s="134"/>
      <c r="CK132" s="134"/>
      <c r="CL132" s="134"/>
      <c r="CM132" s="134"/>
      <c r="CN132" s="134"/>
      <c r="CO132" s="134"/>
      <c r="CP132" s="134"/>
      <c r="CQ132" s="134"/>
      <c r="CR132" s="134"/>
      <c r="CS132" s="134"/>
    </row>
    <row r="133" spans="1:97" s="135" customFormat="1" ht="78.75">
      <c r="A133" s="134"/>
      <c r="B133" s="139">
        <v>117</v>
      </c>
      <c r="C133" s="136" t="s">
        <v>1281</v>
      </c>
      <c r="D133" s="139" t="s">
        <v>1671</v>
      </c>
      <c r="E133" s="170" t="s">
        <v>1674</v>
      </c>
      <c r="F133" s="168" t="s">
        <v>1861</v>
      </c>
      <c r="G133" s="137">
        <v>21710</v>
      </c>
      <c r="H133" s="137">
        <v>37350101.100000001</v>
      </c>
      <c r="I133" s="137">
        <v>37350101.100000001</v>
      </c>
      <c r="J133" s="138">
        <v>45245</v>
      </c>
      <c r="K133" s="139" t="s">
        <v>1675</v>
      </c>
      <c r="L133" s="136" t="s">
        <v>1159</v>
      </c>
      <c r="M133" s="139" t="s">
        <v>28</v>
      </c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  <c r="BE133" s="134"/>
      <c r="BF133" s="134"/>
      <c r="BG133" s="134"/>
      <c r="BH133" s="134"/>
      <c r="BI133" s="134"/>
      <c r="BJ133" s="134"/>
      <c r="BK133" s="134"/>
      <c r="BL133" s="134"/>
      <c r="BM133" s="134"/>
      <c r="BN133" s="134"/>
      <c r="BO133" s="134"/>
      <c r="BP133" s="134"/>
      <c r="BQ133" s="134"/>
      <c r="BR133" s="134"/>
      <c r="BS133" s="134"/>
      <c r="BT133" s="134"/>
      <c r="BU133" s="134"/>
      <c r="BV133" s="134"/>
      <c r="BW133" s="134"/>
      <c r="BX133" s="134"/>
      <c r="BY133" s="134"/>
      <c r="BZ133" s="134"/>
      <c r="CA133" s="134"/>
      <c r="CB133" s="134"/>
      <c r="CC133" s="134"/>
      <c r="CD133" s="134"/>
      <c r="CE133" s="134"/>
      <c r="CF133" s="134"/>
      <c r="CG133" s="134"/>
      <c r="CH133" s="134"/>
      <c r="CI133" s="134"/>
      <c r="CJ133" s="134"/>
      <c r="CK133" s="134"/>
      <c r="CL133" s="134"/>
      <c r="CM133" s="134"/>
      <c r="CN133" s="134"/>
      <c r="CO133" s="134"/>
      <c r="CP133" s="134"/>
      <c r="CQ133" s="134"/>
      <c r="CR133" s="134"/>
      <c r="CS133" s="134"/>
    </row>
    <row r="134" spans="1:97" s="135" customFormat="1" ht="63">
      <c r="A134" s="134"/>
      <c r="B134" s="139">
        <v>118</v>
      </c>
      <c r="C134" s="136" t="s">
        <v>1281</v>
      </c>
      <c r="D134" s="139" t="s">
        <v>1676</v>
      </c>
      <c r="E134" s="170" t="s">
        <v>1677</v>
      </c>
      <c r="F134" s="168" t="s">
        <v>1874</v>
      </c>
      <c r="G134" s="137">
        <v>300</v>
      </c>
      <c r="H134" s="137">
        <v>345539.25</v>
      </c>
      <c r="I134" s="137">
        <v>345539.25</v>
      </c>
      <c r="J134" s="138">
        <v>45260</v>
      </c>
      <c r="K134" s="139" t="s">
        <v>1678</v>
      </c>
      <c r="L134" s="136" t="s">
        <v>1159</v>
      </c>
      <c r="M134" s="139" t="s">
        <v>28</v>
      </c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  <c r="BE134" s="134"/>
      <c r="BF134" s="134"/>
      <c r="BG134" s="134"/>
      <c r="BH134" s="134"/>
      <c r="BI134" s="134"/>
      <c r="BJ134" s="134"/>
      <c r="BK134" s="134"/>
      <c r="BL134" s="134"/>
      <c r="BM134" s="134"/>
      <c r="BN134" s="134"/>
      <c r="BO134" s="134"/>
      <c r="BP134" s="134"/>
      <c r="BQ134" s="134"/>
      <c r="BR134" s="134"/>
      <c r="BS134" s="134"/>
      <c r="BT134" s="134"/>
      <c r="BU134" s="134"/>
      <c r="BV134" s="134"/>
      <c r="BW134" s="134"/>
      <c r="BX134" s="134"/>
      <c r="BY134" s="134"/>
      <c r="BZ134" s="134"/>
      <c r="CA134" s="134"/>
      <c r="CB134" s="134"/>
      <c r="CC134" s="134"/>
      <c r="CD134" s="134"/>
      <c r="CE134" s="134"/>
      <c r="CF134" s="134"/>
      <c r="CG134" s="134"/>
      <c r="CH134" s="134"/>
      <c r="CI134" s="134"/>
      <c r="CJ134" s="134"/>
      <c r="CK134" s="134"/>
    </row>
    <row r="135" spans="1:97" s="135" customFormat="1" ht="156" customHeight="1">
      <c r="A135" s="134"/>
      <c r="B135" s="139">
        <v>119</v>
      </c>
      <c r="C135" s="136" t="s">
        <v>1281</v>
      </c>
      <c r="D135" s="139" t="s">
        <v>1807</v>
      </c>
      <c r="E135" s="170" t="s">
        <v>1696</v>
      </c>
      <c r="F135" s="168" t="s">
        <v>1875</v>
      </c>
      <c r="G135" s="137">
        <v>37800</v>
      </c>
      <c r="H135" s="137">
        <v>461160</v>
      </c>
      <c r="I135" s="137">
        <v>461160</v>
      </c>
      <c r="J135" s="138">
        <v>45280</v>
      </c>
      <c r="K135" s="139" t="s">
        <v>1697</v>
      </c>
      <c r="L135" s="136" t="s">
        <v>1159</v>
      </c>
      <c r="M135" s="139" t="s">
        <v>28</v>
      </c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  <c r="AV135" s="134"/>
      <c r="AW135" s="134"/>
      <c r="AX135" s="134"/>
      <c r="AY135" s="134"/>
      <c r="AZ135" s="134"/>
      <c r="BA135" s="134"/>
      <c r="BB135" s="134"/>
      <c r="BC135" s="134"/>
      <c r="BD135" s="134"/>
      <c r="BE135" s="134"/>
      <c r="BF135" s="134"/>
      <c r="BG135" s="134"/>
      <c r="BH135" s="134"/>
      <c r="BI135" s="134"/>
      <c r="BJ135" s="134"/>
      <c r="BK135" s="134"/>
      <c r="BL135" s="134"/>
      <c r="BM135" s="134"/>
      <c r="BN135" s="134"/>
      <c r="BO135" s="134"/>
      <c r="BP135" s="134"/>
      <c r="BQ135" s="134"/>
      <c r="BR135" s="134"/>
      <c r="BS135" s="134"/>
      <c r="BT135" s="134"/>
      <c r="BU135" s="134"/>
      <c r="BV135" s="134"/>
      <c r="BW135" s="134"/>
      <c r="BX135" s="134"/>
      <c r="BY135" s="134"/>
      <c r="BZ135" s="134"/>
      <c r="CA135" s="134"/>
      <c r="CB135" s="134"/>
      <c r="CC135" s="134"/>
      <c r="CD135" s="134"/>
      <c r="CE135" s="134"/>
      <c r="CF135" s="134"/>
      <c r="CG135" s="134"/>
      <c r="CH135" s="134"/>
      <c r="CI135" s="134"/>
      <c r="CJ135" s="134"/>
      <c r="CK135" s="134"/>
      <c r="CL135" s="134"/>
      <c r="CM135" s="134"/>
      <c r="CN135" s="134"/>
      <c r="CO135" s="134"/>
      <c r="CP135" s="134"/>
      <c r="CQ135" s="134"/>
      <c r="CR135" s="134"/>
      <c r="CS135" s="134"/>
    </row>
    <row r="136" spans="1:97" ht="78.75">
      <c r="A136" s="134"/>
      <c r="B136" s="139">
        <v>120</v>
      </c>
      <c r="C136" s="136" t="s">
        <v>1281</v>
      </c>
      <c r="D136" s="139" t="s">
        <v>1808</v>
      </c>
      <c r="E136" s="170" t="s">
        <v>1698</v>
      </c>
      <c r="F136" s="168" t="s">
        <v>1870</v>
      </c>
      <c r="G136" s="137">
        <v>371</v>
      </c>
      <c r="H136" s="137">
        <v>821141.72</v>
      </c>
      <c r="I136" s="137">
        <v>821141.72</v>
      </c>
      <c r="J136" s="138">
        <v>45280</v>
      </c>
      <c r="K136" s="139" t="s">
        <v>1699</v>
      </c>
      <c r="L136" s="136" t="s">
        <v>1159</v>
      </c>
      <c r="M136" s="139" t="s">
        <v>28</v>
      </c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  <c r="AV136" s="134"/>
      <c r="AW136" s="134"/>
      <c r="AX136" s="134"/>
      <c r="AY136" s="134"/>
      <c r="AZ136" s="134"/>
      <c r="BA136" s="134"/>
      <c r="BB136" s="134"/>
      <c r="BC136" s="134"/>
      <c r="BD136" s="134"/>
      <c r="BE136" s="134"/>
      <c r="BF136" s="134"/>
      <c r="BG136" s="134"/>
      <c r="BH136" s="134"/>
      <c r="BI136" s="134"/>
      <c r="BJ136" s="134"/>
      <c r="BK136" s="134"/>
      <c r="BL136" s="134"/>
      <c r="BM136" s="134"/>
      <c r="BN136" s="134"/>
      <c r="BO136" s="134"/>
      <c r="BP136" s="134"/>
      <c r="BQ136" s="134"/>
      <c r="BR136" s="134"/>
      <c r="BS136" s="134"/>
      <c r="BT136" s="134"/>
      <c r="BU136" s="134"/>
      <c r="BV136" s="134"/>
      <c r="BW136" s="134"/>
      <c r="BX136" s="134"/>
      <c r="BY136" s="134"/>
      <c r="BZ136" s="134"/>
      <c r="CA136" s="134"/>
      <c r="CB136" s="134"/>
      <c r="CC136" s="134"/>
      <c r="CD136" s="134"/>
      <c r="CE136" s="134"/>
      <c r="CF136" s="134"/>
      <c r="CG136" s="134"/>
      <c r="CH136" s="134"/>
      <c r="CI136" s="134"/>
      <c r="CJ136" s="134"/>
      <c r="CK136" s="134"/>
      <c r="CL136" s="134"/>
      <c r="CM136" s="134"/>
      <c r="CN136" s="134"/>
      <c r="CO136" s="134"/>
      <c r="CP136" s="134"/>
      <c r="CQ136" s="134"/>
      <c r="CR136" s="134"/>
      <c r="CS136" s="134"/>
    </row>
    <row r="137" spans="1:97" s="135" customFormat="1" ht="127.5" customHeight="1">
      <c r="A137" s="134"/>
      <c r="B137" s="174">
        <v>121</v>
      </c>
      <c r="C137" s="175" t="s">
        <v>1281</v>
      </c>
      <c r="D137" s="174" t="s">
        <v>1890</v>
      </c>
      <c r="E137" s="176" t="s">
        <v>1891</v>
      </c>
      <c r="F137" s="168" t="s">
        <v>1893</v>
      </c>
      <c r="G137" s="169">
        <v>8159</v>
      </c>
      <c r="H137" s="169">
        <v>17689527.899999999</v>
      </c>
      <c r="I137" s="169">
        <v>17689527.899999999</v>
      </c>
      <c r="J137" s="177">
        <v>45288</v>
      </c>
      <c r="K137" s="174" t="s">
        <v>1892</v>
      </c>
      <c r="L137" s="136" t="s">
        <v>1159</v>
      </c>
      <c r="M137" s="139" t="s">
        <v>28</v>
      </c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  <c r="BG137" s="134"/>
      <c r="BH137" s="134"/>
      <c r="BI137" s="134"/>
      <c r="BJ137" s="134"/>
      <c r="BK137" s="134"/>
      <c r="BL137" s="134"/>
      <c r="BM137" s="134"/>
      <c r="BN137" s="134"/>
      <c r="BO137" s="134"/>
      <c r="BP137" s="134"/>
      <c r="BQ137" s="134"/>
      <c r="BR137" s="134"/>
      <c r="BS137" s="134"/>
      <c r="BT137" s="134"/>
      <c r="BU137" s="134"/>
      <c r="BV137" s="134"/>
      <c r="BW137" s="134"/>
      <c r="BX137" s="134"/>
      <c r="BY137" s="134"/>
      <c r="BZ137" s="134"/>
      <c r="CA137" s="134"/>
      <c r="CB137" s="134"/>
      <c r="CC137" s="134"/>
      <c r="CD137" s="134"/>
      <c r="CE137" s="134"/>
      <c r="CF137" s="134"/>
      <c r="CG137" s="134"/>
      <c r="CH137" s="134"/>
      <c r="CI137" s="134"/>
      <c r="CJ137" s="134"/>
      <c r="CK137" s="134"/>
      <c r="CL137" s="134"/>
      <c r="CM137" s="134"/>
      <c r="CN137" s="134"/>
      <c r="CO137" s="134"/>
      <c r="CP137" s="134"/>
      <c r="CQ137" s="134"/>
      <c r="CR137" s="134"/>
      <c r="CS137" s="134"/>
    </row>
    <row r="138" spans="1:97" s="135" customFormat="1" ht="114" customHeight="1">
      <c r="A138" s="134"/>
      <c r="B138" s="174">
        <v>122</v>
      </c>
      <c r="C138" s="175" t="s">
        <v>1281</v>
      </c>
      <c r="D138" s="174" t="s">
        <v>1257</v>
      </c>
      <c r="E138" s="176" t="s">
        <v>1894</v>
      </c>
      <c r="F138" s="168" t="s">
        <v>1895</v>
      </c>
      <c r="G138" s="169">
        <v>21469</v>
      </c>
      <c r="H138" s="169">
        <v>44539158.020000003</v>
      </c>
      <c r="I138" s="169">
        <v>44539158.020000003</v>
      </c>
      <c r="J138" s="177">
        <v>45288</v>
      </c>
      <c r="K138" s="174" t="s">
        <v>1896</v>
      </c>
      <c r="L138" s="136" t="s">
        <v>1159</v>
      </c>
      <c r="M138" s="139" t="s">
        <v>28</v>
      </c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  <c r="BE138" s="134"/>
      <c r="BF138" s="134"/>
      <c r="BG138" s="134"/>
      <c r="BH138" s="134"/>
      <c r="BI138" s="134"/>
      <c r="BJ138" s="134"/>
      <c r="BK138" s="134"/>
      <c r="BL138" s="134"/>
      <c r="BM138" s="134"/>
      <c r="BN138" s="134"/>
      <c r="BO138" s="134"/>
      <c r="BP138" s="134"/>
      <c r="BQ138" s="134"/>
      <c r="BR138" s="134"/>
      <c r="BS138" s="134"/>
      <c r="BT138" s="134"/>
      <c r="BU138" s="134"/>
      <c r="BV138" s="134"/>
      <c r="BW138" s="134"/>
      <c r="BX138" s="134"/>
      <c r="BY138" s="134"/>
      <c r="BZ138" s="134"/>
      <c r="CA138" s="134"/>
      <c r="CB138" s="134"/>
      <c r="CC138" s="134"/>
      <c r="CD138" s="134"/>
      <c r="CE138" s="134"/>
      <c r="CF138" s="134"/>
      <c r="CG138" s="134"/>
      <c r="CH138" s="134"/>
      <c r="CI138" s="134"/>
      <c r="CJ138" s="134"/>
      <c r="CK138" s="134"/>
      <c r="CL138" s="134"/>
      <c r="CM138" s="134"/>
      <c r="CN138" s="134"/>
      <c r="CO138" s="134"/>
      <c r="CP138" s="134"/>
      <c r="CQ138" s="134"/>
      <c r="CR138" s="134"/>
      <c r="CS138" s="134"/>
    </row>
    <row r="139" spans="1:97" s="135" customFormat="1" ht="110.25">
      <c r="A139" s="134"/>
      <c r="B139" s="174">
        <v>123</v>
      </c>
      <c r="C139" s="175" t="s">
        <v>1281</v>
      </c>
      <c r="D139" s="174" t="s">
        <v>1899</v>
      </c>
      <c r="E139" s="176" t="s">
        <v>1900</v>
      </c>
      <c r="F139" s="168" t="s">
        <v>1868</v>
      </c>
      <c r="G139" s="169">
        <v>1154</v>
      </c>
      <c r="H139" s="169">
        <v>283618.58</v>
      </c>
      <c r="I139" s="169">
        <v>283615.58</v>
      </c>
      <c r="J139" s="177">
        <v>45232</v>
      </c>
      <c r="K139" s="174" t="s">
        <v>1901</v>
      </c>
      <c r="L139" s="136" t="s">
        <v>1159</v>
      </c>
      <c r="M139" s="139" t="s">
        <v>28</v>
      </c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4"/>
      <c r="BG139" s="134"/>
      <c r="BH139" s="134"/>
      <c r="BI139" s="134"/>
      <c r="BJ139" s="134"/>
      <c r="BK139" s="134"/>
      <c r="BL139" s="134"/>
      <c r="BM139" s="134"/>
      <c r="BN139" s="134"/>
      <c r="BO139" s="134"/>
      <c r="BP139" s="134"/>
      <c r="BQ139" s="134"/>
      <c r="BR139" s="134"/>
      <c r="BS139" s="134"/>
      <c r="BT139" s="134"/>
      <c r="BU139" s="134"/>
      <c r="BV139" s="134"/>
      <c r="BW139" s="134"/>
      <c r="BX139" s="134"/>
      <c r="BY139" s="134"/>
      <c r="BZ139" s="134"/>
      <c r="CA139" s="134"/>
      <c r="CB139" s="134"/>
      <c r="CC139" s="134"/>
      <c r="CD139" s="134"/>
      <c r="CE139" s="134"/>
      <c r="CF139" s="134"/>
      <c r="CG139" s="134"/>
      <c r="CH139" s="134"/>
      <c r="CI139" s="134"/>
      <c r="CJ139" s="134"/>
      <c r="CK139" s="134"/>
      <c r="CL139" s="134"/>
      <c r="CM139" s="134"/>
      <c r="CN139" s="134"/>
      <c r="CO139" s="134"/>
      <c r="CP139" s="134"/>
      <c r="CQ139" s="134"/>
      <c r="CR139" s="134"/>
      <c r="CS139" s="134"/>
    </row>
    <row r="140" spans="1:97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  <c r="AV140" s="134"/>
      <c r="AW140" s="134"/>
      <c r="AX140" s="134"/>
      <c r="AY140" s="134"/>
      <c r="AZ140" s="134"/>
      <c r="BA140" s="134"/>
      <c r="BB140" s="134"/>
      <c r="BC140" s="134"/>
      <c r="BD140" s="134"/>
      <c r="BE140" s="134"/>
      <c r="BF140" s="134"/>
      <c r="BG140" s="134"/>
      <c r="BH140" s="134"/>
      <c r="BI140" s="134"/>
      <c r="BJ140" s="134"/>
      <c r="BK140" s="134"/>
      <c r="BL140" s="134"/>
      <c r="BM140" s="134"/>
      <c r="BN140" s="134"/>
      <c r="BO140" s="134"/>
      <c r="BP140" s="134"/>
      <c r="BQ140" s="134"/>
      <c r="BR140" s="134"/>
      <c r="BS140" s="134"/>
      <c r="BT140" s="134"/>
      <c r="BU140" s="134"/>
      <c r="BV140" s="134"/>
      <c r="BW140" s="134"/>
      <c r="BX140" s="134"/>
      <c r="BY140" s="134"/>
      <c r="BZ140" s="134"/>
      <c r="CA140" s="134"/>
      <c r="CB140" s="134"/>
      <c r="CC140" s="134"/>
      <c r="CD140" s="134"/>
      <c r="CE140" s="134"/>
      <c r="CF140" s="134"/>
      <c r="CG140" s="134"/>
      <c r="CH140" s="134"/>
      <c r="CI140" s="134"/>
      <c r="CJ140" s="134"/>
      <c r="CK140" s="134"/>
      <c r="CL140" s="134"/>
      <c r="CM140" s="134"/>
      <c r="CN140" s="134"/>
      <c r="CO140" s="134"/>
      <c r="CP140" s="134"/>
      <c r="CQ140" s="134"/>
      <c r="CR140" s="134"/>
      <c r="CS140" s="134"/>
    </row>
    <row r="141" spans="1:97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134"/>
      <c r="BA141" s="134"/>
      <c r="BB141" s="134"/>
      <c r="BC141" s="134"/>
      <c r="BD141" s="134"/>
      <c r="BE141" s="134"/>
      <c r="BF141" s="134"/>
      <c r="BG141" s="134"/>
      <c r="BH141" s="134"/>
      <c r="BI141" s="134"/>
      <c r="BJ141" s="134"/>
      <c r="BK141" s="134"/>
      <c r="BL141" s="134"/>
      <c r="BM141" s="134"/>
      <c r="BN141" s="134"/>
      <c r="BO141" s="134"/>
      <c r="BP141" s="134"/>
      <c r="BQ141" s="134"/>
      <c r="BR141" s="134"/>
      <c r="BS141" s="134"/>
      <c r="BT141" s="134"/>
      <c r="BU141" s="134"/>
      <c r="BV141" s="134"/>
      <c r="BW141" s="134"/>
      <c r="BX141" s="134"/>
      <c r="BY141" s="134"/>
      <c r="BZ141" s="134"/>
      <c r="CA141" s="134"/>
      <c r="CB141" s="134"/>
      <c r="CC141" s="134"/>
      <c r="CD141" s="134"/>
      <c r="CE141" s="134"/>
      <c r="CF141" s="134"/>
      <c r="CG141" s="134"/>
      <c r="CH141" s="134"/>
      <c r="CI141" s="134"/>
      <c r="CJ141" s="134"/>
      <c r="CK141" s="134"/>
      <c r="CL141" s="134"/>
      <c r="CM141" s="134"/>
      <c r="CN141" s="134"/>
      <c r="CO141" s="134"/>
      <c r="CP141" s="134"/>
      <c r="CQ141" s="134"/>
      <c r="CR141" s="134"/>
      <c r="CS141" s="134"/>
    </row>
    <row r="142" spans="1:97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  <c r="BE142" s="134"/>
      <c r="BF142" s="134"/>
      <c r="BG142" s="134"/>
      <c r="BH142" s="134"/>
      <c r="BI142" s="134"/>
      <c r="BJ142" s="134"/>
      <c r="BK142" s="134"/>
      <c r="BL142" s="134"/>
      <c r="BM142" s="134"/>
      <c r="BN142" s="134"/>
      <c r="BO142" s="134"/>
      <c r="BP142" s="134"/>
      <c r="BQ142" s="134"/>
      <c r="BR142" s="134"/>
      <c r="BS142" s="134"/>
      <c r="BT142" s="134"/>
      <c r="BU142" s="134"/>
      <c r="BV142" s="134"/>
      <c r="BW142" s="134"/>
      <c r="BX142" s="134"/>
      <c r="BY142" s="134"/>
      <c r="BZ142" s="134"/>
      <c r="CA142" s="134"/>
      <c r="CB142" s="134"/>
      <c r="CC142" s="134"/>
      <c r="CD142" s="134"/>
      <c r="CE142" s="134"/>
      <c r="CF142" s="134"/>
      <c r="CG142" s="134"/>
      <c r="CH142" s="134"/>
      <c r="CI142" s="134"/>
      <c r="CJ142" s="134"/>
      <c r="CK142" s="134"/>
      <c r="CL142" s="134"/>
      <c r="CM142" s="134"/>
      <c r="CN142" s="134"/>
      <c r="CO142" s="134"/>
      <c r="CP142" s="134"/>
      <c r="CQ142" s="134"/>
      <c r="CR142" s="134"/>
      <c r="CS142" s="134"/>
    </row>
    <row r="143" spans="1:97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34"/>
      <c r="BE143" s="134"/>
      <c r="BF143" s="134"/>
      <c r="BG143" s="134"/>
      <c r="BH143" s="134"/>
      <c r="BI143" s="134"/>
      <c r="BJ143" s="134"/>
      <c r="BK143" s="134"/>
      <c r="BL143" s="134"/>
      <c r="BM143" s="134"/>
      <c r="BN143" s="134"/>
      <c r="BO143" s="134"/>
      <c r="BP143" s="134"/>
      <c r="BQ143" s="134"/>
      <c r="BR143" s="134"/>
      <c r="BS143" s="134"/>
      <c r="BT143" s="134"/>
      <c r="BU143" s="134"/>
      <c r="BV143" s="134"/>
      <c r="BW143" s="134"/>
      <c r="BX143" s="134"/>
      <c r="BY143" s="134"/>
      <c r="BZ143" s="134"/>
      <c r="CA143" s="134"/>
      <c r="CB143" s="134"/>
      <c r="CC143" s="134"/>
      <c r="CD143" s="134"/>
      <c r="CE143" s="134"/>
      <c r="CF143" s="134"/>
      <c r="CG143" s="134"/>
      <c r="CH143" s="134"/>
      <c r="CI143" s="134"/>
      <c r="CJ143" s="134"/>
      <c r="CK143" s="134"/>
      <c r="CL143" s="134"/>
      <c r="CM143" s="134"/>
      <c r="CN143" s="134"/>
      <c r="CO143" s="134"/>
      <c r="CP143" s="134"/>
      <c r="CQ143" s="134"/>
      <c r="CR143" s="134"/>
      <c r="CS143" s="134"/>
    </row>
    <row r="144" spans="1:97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  <c r="AV144" s="134"/>
      <c r="AW144" s="134"/>
      <c r="AX144" s="134"/>
      <c r="AY144" s="134"/>
      <c r="AZ144" s="134"/>
      <c r="BA144" s="134"/>
      <c r="BB144" s="134"/>
      <c r="BC144" s="134"/>
      <c r="BD144" s="134"/>
      <c r="BE144" s="134"/>
      <c r="BF144" s="134"/>
      <c r="BG144" s="134"/>
      <c r="BH144" s="134"/>
      <c r="BI144" s="134"/>
      <c r="BJ144" s="134"/>
      <c r="BK144" s="134"/>
      <c r="BL144" s="134"/>
      <c r="BM144" s="134"/>
      <c r="BN144" s="134"/>
      <c r="BO144" s="134"/>
      <c r="BP144" s="134"/>
      <c r="BQ144" s="134"/>
      <c r="BR144" s="134"/>
      <c r="BS144" s="134"/>
      <c r="BT144" s="134"/>
      <c r="BU144" s="134"/>
      <c r="BV144" s="134"/>
      <c r="BW144" s="134"/>
      <c r="BX144" s="134"/>
      <c r="BY144" s="134"/>
      <c r="BZ144" s="134"/>
      <c r="CA144" s="134"/>
      <c r="CB144" s="134"/>
      <c r="CC144" s="134"/>
      <c r="CD144" s="134"/>
      <c r="CE144" s="134"/>
      <c r="CF144" s="134"/>
      <c r="CG144" s="134"/>
      <c r="CH144" s="134"/>
      <c r="CI144" s="134"/>
      <c r="CJ144" s="134"/>
      <c r="CK144" s="134"/>
      <c r="CL144" s="134"/>
      <c r="CM144" s="134"/>
      <c r="CN144" s="134"/>
      <c r="CO144" s="134"/>
      <c r="CP144" s="134"/>
      <c r="CQ144" s="134"/>
      <c r="CR144" s="134"/>
      <c r="CS144" s="134"/>
    </row>
    <row r="145" spans="1:97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  <c r="AV145" s="134"/>
      <c r="AW145" s="134"/>
      <c r="AX145" s="134"/>
      <c r="AY145" s="134"/>
      <c r="AZ145" s="134"/>
      <c r="BA145" s="134"/>
      <c r="BB145" s="134"/>
      <c r="BC145" s="134"/>
      <c r="BD145" s="134"/>
      <c r="BE145" s="134"/>
      <c r="BF145" s="134"/>
      <c r="BG145" s="134"/>
      <c r="BH145" s="134"/>
      <c r="BI145" s="134"/>
      <c r="BJ145" s="134"/>
      <c r="BK145" s="134"/>
      <c r="BL145" s="134"/>
      <c r="BM145" s="134"/>
      <c r="BN145" s="134"/>
      <c r="BO145" s="134"/>
      <c r="BP145" s="134"/>
      <c r="BQ145" s="134"/>
      <c r="BR145" s="134"/>
      <c r="BS145" s="134"/>
      <c r="BT145" s="134"/>
      <c r="BU145" s="134"/>
      <c r="BV145" s="134"/>
      <c r="BW145" s="134"/>
      <c r="BX145" s="134"/>
      <c r="BY145" s="134"/>
      <c r="BZ145" s="134"/>
      <c r="CA145" s="134"/>
      <c r="CB145" s="134"/>
      <c r="CC145" s="134"/>
      <c r="CD145" s="134"/>
      <c r="CE145" s="134"/>
      <c r="CF145" s="134"/>
      <c r="CG145" s="134"/>
      <c r="CH145" s="134"/>
      <c r="CI145" s="134"/>
      <c r="CJ145" s="134"/>
      <c r="CK145" s="134"/>
      <c r="CL145" s="134"/>
      <c r="CM145" s="134"/>
      <c r="CN145" s="134"/>
      <c r="CO145" s="134"/>
      <c r="CP145" s="134"/>
      <c r="CQ145" s="134"/>
      <c r="CR145" s="134"/>
      <c r="CS145" s="134"/>
    </row>
    <row r="146" spans="1:97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134"/>
      <c r="BA146" s="134"/>
      <c r="BB146" s="134"/>
      <c r="BC146" s="134"/>
      <c r="BD146" s="134"/>
      <c r="BE146" s="134"/>
      <c r="BF146" s="134"/>
      <c r="BG146" s="134"/>
      <c r="BH146" s="134"/>
      <c r="BI146" s="134"/>
      <c r="BJ146" s="134"/>
      <c r="BK146" s="134"/>
      <c r="BL146" s="134"/>
      <c r="BM146" s="134"/>
      <c r="BN146" s="134"/>
      <c r="BO146" s="134"/>
      <c r="BP146" s="134"/>
      <c r="BQ146" s="134"/>
      <c r="BR146" s="134"/>
      <c r="BS146" s="134"/>
      <c r="BT146" s="134"/>
      <c r="BU146" s="134"/>
      <c r="BV146" s="134"/>
      <c r="BW146" s="134"/>
      <c r="BX146" s="134"/>
      <c r="BY146" s="134"/>
      <c r="BZ146" s="134"/>
      <c r="CA146" s="134"/>
      <c r="CB146" s="134"/>
      <c r="CC146" s="134"/>
      <c r="CD146" s="134"/>
      <c r="CE146" s="134"/>
      <c r="CF146" s="134"/>
      <c r="CG146" s="134"/>
      <c r="CH146" s="134"/>
      <c r="CI146" s="134"/>
      <c r="CJ146" s="134"/>
      <c r="CK146" s="134"/>
      <c r="CL146" s="134"/>
      <c r="CM146" s="134"/>
      <c r="CN146" s="134"/>
      <c r="CO146" s="134"/>
      <c r="CP146" s="134"/>
      <c r="CQ146" s="134"/>
      <c r="CR146" s="134"/>
      <c r="CS146" s="134"/>
    </row>
    <row r="147" spans="1:97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  <c r="AV147" s="134"/>
      <c r="AW147" s="134"/>
      <c r="AX147" s="134"/>
      <c r="AY147" s="134"/>
      <c r="AZ147" s="134"/>
      <c r="BA147" s="134"/>
      <c r="BB147" s="134"/>
      <c r="BC147" s="134"/>
      <c r="BD147" s="134"/>
      <c r="BE147" s="134"/>
      <c r="BF147" s="134"/>
      <c r="BG147" s="134"/>
      <c r="BH147" s="134"/>
      <c r="BI147" s="134"/>
      <c r="BJ147" s="134"/>
      <c r="BK147" s="134"/>
      <c r="BL147" s="134"/>
      <c r="BM147" s="134"/>
      <c r="BN147" s="134"/>
      <c r="BO147" s="134"/>
      <c r="BP147" s="134"/>
      <c r="BQ147" s="134"/>
      <c r="BR147" s="134"/>
      <c r="BS147" s="134"/>
      <c r="BT147" s="134"/>
      <c r="BU147" s="134"/>
      <c r="BV147" s="134"/>
      <c r="BW147" s="134"/>
      <c r="BX147" s="134"/>
      <c r="BY147" s="134"/>
      <c r="BZ147" s="134"/>
      <c r="CA147" s="134"/>
      <c r="CB147" s="134"/>
      <c r="CC147" s="134"/>
      <c r="CD147" s="134"/>
      <c r="CE147" s="134"/>
      <c r="CF147" s="134"/>
      <c r="CG147" s="134"/>
      <c r="CH147" s="134"/>
      <c r="CI147" s="134"/>
      <c r="CJ147" s="134"/>
      <c r="CK147" s="134"/>
      <c r="CL147" s="134"/>
      <c r="CM147" s="134"/>
      <c r="CN147" s="134"/>
      <c r="CO147" s="134"/>
      <c r="CP147" s="134"/>
      <c r="CQ147" s="134"/>
      <c r="CR147" s="134"/>
      <c r="CS147" s="134"/>
    </row>
    <row r="148" spans="1:97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4"/>
      <c r="BJ148" s="134"/>
      <c r="BK148" s="134"/>
      <c r="BL148" s="134"/>
      <c r="BM148" s="134"/>
      <c r="BN148" s="134"/>
      <c r="BO148" s="134"/>
      <c r="BP148" s="134"/>
      <c r="BQ148" s="134"/>
      <c r="BR148" s="134"/>
      <c r="BS148" s="134"/>
      <c r="BT148" s="134"/>
      <c r="BU148" s="134"/>
      <c r="BV148" s="134"/>
      <c r="BW148" s="134"/>
      <c r="BX148" s="134"/>
      <c r="BY148" s="134"/>
      <c r="BZ148" s="134"/>
      <c r="CA148" s="134"/>
      <c r="CB148" s="134"/>
      <c r="CC148" s="134"/>
      <c r="CD148" s="134"/>
      <c r="CE148" s="134"/>
      <c r="CF148" s="134"/>
      <c r="CG148" s="134"/>
      <c r="CH148" s="134"/>
      <c r="CI148" s="134"/>
      <c r="CJ148" s="134"/>
      <c r="CK148" s="134"/>
      <c r="CL148" s="134"/>
      <c r="CM148" s="134"/>
      <c r="CN148" s="134"/>
      <c r="CO148" s="134"/>
      <c r="CP148" s="134"/>
      <c r="CQ148" s="134"/>
      <c r="CR148" s="134"/>
      <c r="CS148" s="134"/>
    </row>
    <row r="149" spans="1:97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134"/>
      <c r="BA149" s="134"/>
      <c r="BB149" s="134"/>
      <c r="BC149" s="134"/>
      <c r="BD149" s="134"/>
      <c r="BE149" s="134"/>
      <c r="BF149" s="134"/>
      <c r="BG149" s="134"/>
      <c r="BH149" s="134"/>
      <c r="BI149" s="134"/>
      <c r="BJ149" s="134"/>
      <c r="BK149" s="134"/>
      <c r="BL149" s="134"/>
      <c r="BM149" s="134"/>
      <c r="BN149" s="134"/>
      <c r="BO149" s="134"/>
      <c r="BP149" s="134"/>
      <c r="BQ149" s="134"/>
      <c r="BR149" s="134"/>
      <c r="BS149" s="134"/>
      <c r="BT149" s="134"/>
      <c r="BU149" s="134"/>
      <c r="BV149" s="134"/>
      <c r="BW149" s="134"/>
      <c r="BX149" s="134"/>
      <c r="BY149" s="134"/>
      <c r="BZ149" s="134"/>
      <c r="CA149" s="134"/>
      <c r="CB149" s="134"/>
      <c r="CC149" s="134"/>
      <c r="CD149" s="134"/>
      <c r="CE149" s="134"/>
      <c r="CF149" s="134"/>
      <c r="CG149" s="134"/>
      <c r="CH149" s="134"/>
      <c r="CI149" s="134"/>
      <c r="CJ149" s="134"/>
      <c r="CK149" s="134"/>
      <c r="CL149" s="134"/>
      <c r="CM149" s="134"/>
      <c r="CN149" s="134"/>
      <c r="CO149" s="134"/>
      <c r="CP149" s="134"/>
      <c r="CQ149" s="134"/>
      <c r="CR149" s="134"/>
      <c r="CS149" s="134"/>
    </row>
    <row r="150" spans="1:97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  <c r="AV150" s="134"/>
      <c r="AW150" s="134"/>
      <c r="AX150" s="134"/>
      <c r="AY150" s="134"/>
      <c r="AZ150" s="134"/>
      <c r="BA150" s="134"/>
      <c r="BB150" s="134"/>
      <c r="BC150" s="134"/>
      <c r="BD150" s="134"/>
      <c r="BE150" s="134"/>
      <c r="BF150" s="134"/>
      <c r="BG150" s="134"/>
      <c r="BH150" s="134"/>
      <c r="BI150" s="134"/>
      <c r="BJ150" s="134"/>
      <c r="BK150" s="134"/>
      <c r="BL150" s="134"/>
      <c r="BM150" s="134"/>
      <c r="BN150" s="134"/>
      <c r="BO150" s="134"/>
      <c r="BP150" s="134"/>
      <c r="BQ150" s="134"/>
      <c r="BR150" s="134"/>
      <c r="BS150" s="134"/>
      <c r="BT150" s="134"/>
      <c r="BU150" s="134"/>
      <c r="BV150" s="134"/>
      <c r="BW150" s="134"/>
      <c r="BX150" s="134"/>
      <c r="BY150" s="134"/>
      <c r="BZ150" s="134"/>
      <c r="CA150" s="134"/>
      <c r="CB150" s="134"/>
      <c r="CC150" s="134"/>
      <c r="CD150" s="134"/>
      <c r="CE150" s="134"/>
      <c r="CF150" s="134"/>
      <c r="CG150" s="134"/>
      <c r="CH150" s="134"/>
      <c r="CI150" s="134"/>
      <c r="CJ150" s="134"/>
      <c r="CK150" s="134"/>
      <c r="CL150" s="134"/>
      <c r="CM150" s="134"/>
      <c r="CN150" s="134"/>
      <c r="CO150" s="134"/>
      <c r="CP150" s="134"/>
      <c r="CQ150" s="134"/>
      <c r="CR150" s="134"/>
      <c r="CS150" s="134"/>
    </row>
    <row r="151" spans="1:97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  <c r="AV151" s="134"/>
      <c r="AW151" s="134"/>
      <c r="AX151" s="134"/>
      <c r="AY151" s="134"/>
      <c r="AZ151" s="134"/>
      <c r="BA151" s="134"/>
      <c r="BB151" s="134"/>
      <c r="BC151" s="134"/>
      <c r="BD151" s="134"/>
      <c r="BE151" s="134"/>
      <c r="BF151" s="134"/>
      <c r="BG151" s="134"/>
      <c r="BH151" s="134"/>
      <c r="BI151" s="134"/>
      <c r="BJ151" s="134"/>
      <c r="BK151" s="134"/>
      <c r="BL151" s="134"/>
      <c r="BM151" s="134"/>
      <c r="BN151" s="134"/>
      <c r="BO151" s="134"/>
      <c r="BP151" s="134"/>
      <c r="BQ151" s="134"/>
      <c r="BR151" s="134"/>
      <c r="BS151" s="134"/>
      <c r="BT151" s="134"/>
      <c r="BU151" s="134"/>
      <c r="BV151" s="134"/>
      <c r="BW151" s="134"/>
      <c r="BX151" s="134"/>
      <c r="BY151" s="134"/>
      <c r="BZ151" s="134"/>
      <c r="CA151" s="134"/>
      <c r="CB151" s="134"/>
      <c r="CC151" s="134"/>
      <c r="CD151" s="134"/>
      <c r="CE151" s="134"/>
      <c r="CF151" s="134"/>
      <c r="CG151" s="134"/>
      <c r="CH151" s="134"/>
      <c r="CI151" s="134"/>
      <c r="CJ151" s="134"/>
      <c r="CK151" s="134"/>
      <c r="CL151" s="134"/>
      <c r="CM151" s="134"/>
      <c r="CN151" s="134"/>
      <c r="CO151" s="134"/>
      <c r="CP151" s="134"/>
      <c r="CQ151" s="134"/>
      <c r="CR151" s="134"/>
      <c r="CS151" s="134"/>
    </row>
    <row r="152" spans="1:97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4"/>
      <c r="BA152" s="134"/>
      <c r="BB152" s="134"/>
      <c r="BC152" s="134"/>
      <c r="BD152" s="134"/>
      <c r="BE152" s="134"/>
      <c r="BF152" s="134"/>
      <c r="BG152" s="134"/>
      <c r="BH152" s="134"/>
      <c r="BI152" s="134"/>
      <c r="BJ152" s="134"/>
      <c r="BK152" s="134"/>
      <c r="BL152" s="134"/>
      <c r="BM152" s="134"/>
      <c r="BN152" s="134"/>
      <c r="BO152" s="134"/>
      <c r="BP152" s="134"/>
      <c r="BQ152" s="134"/>
      <c r="BR152" s="134"/>
      <c r="BS152" s="134"/>
      <c r="BT152" s="134"/>
      <c r="BU152" s="134"/>
      <c r="BV152" s="134"/>
      <c r="BW152" s="134"/>
      <c r="BX152" s="134"/>
      <c r="BY152" s="134"/>
      <c r="BZ152" s="134"/>
      <c r="CA152" s="134"/>
      <c r="CB152" s="134"/>
      <c r="CC152" s="134"/>
      <c r="CD152" s="134"/>
      <c r="CE152" s="134"/>
      <c r="CF152" s="134"/>
      <c r="CG152" s="134"/>
      <c r="CH152" s="134"/>
      <c r="CI152" s="134"/>
      <c r="CJ152" s="134"/>
      <c r="CK152" s="134"/>
      <c r="CL152" s="134"/>
      <c r="CM152" s="134"/>
      <c r="CN152" s="134"/>
      <c r="CO152" s="134"/>
      <c r="CP152" s="134"/>
      <c r="CQ152" s="134"/>
      <c r="CR152" s="134"/>
      <c r="CS152" s="134"/>
    </row>
    <row r="153" spans="1:97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  <c r="AV153" s="134"/>
      <c r="AW153" s="134"/>
      <c r="AX153" s="134"/>
      <c r="AY153" s="134"/>
      <c r="AZ153" s="134"/>
      <c r="BA153" s="134"/>
      <c r="BB153" s="134"/>
      <c r="BC153" s="134"/>
      <c r="BD153" s="134"/>
      <c r="BE153" s="134"/>
      <c r="BF153" s="134"/>
      <c r="BG153" s="134"/>
      <c r="BH153" s="134"/>
      <c r="BI153" s="134"/>
      <c r="BJ153" s="134"/>
      <c r="BK153" s="134"/>
      <c r="BL153" s="134"/>
      <c r="BM153" s="134"/>
      <c r="BN153" s="134"/>
      <c r="BO153" s="134"/>
      <c r="BP153" s="134"/>
      <c r="BQ153" s="134"/>
      <c r="BR153" s="134"/>
      <c r="BS153" s="134"/>
      <c r="BT153" s="134"/>
      <c r="BU153" s="134"/>
      <c r="BV153" s="134"/>
      <c r="BW153" s="134"/>
      <c r="BX153" s="134"/>
      <c r="BY153" s="134"/>
      <c r="BZ153" s="134"/>
      <c r="CA153" s="134"/>
      <c r="CB153" s="134"/>
      <c r="CC153" s="134"/>
      <c r="CD153" s="134"/>
      <c r="CE153" s="134"/>
      <c r="CF153" s="134"/>
      <c r="CG153" s="134"/>
      <c r="CH153" s="134"/>
      <c r="CI153" s="134"/>
      <c r="CJ153" s="134"/>
      <c r="CK153" s="134"/>
      <c r="CL153" s="134"/>
      <c r="CM153" s="134"/>
      <c r="CN153" s="134"/>
      <c r="CO153" s="134"/>
      <c r="CP153" s="134"/>
      <c r="CQ153" s="134"/>
      <c r="CR153" s="134"/>
      <c r="CS153" s="134"/>
    </row>
    <row r="154" spans="1:97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  <c r="AV154" s="134"/>
      <c r="AW154" s="134"/>
      <c r="AX154" s="134"/>
      <c r="AY154" s="134"/>
      <c r="AZ154" s="134"/>
      <c r="BA154" s="134"/>
      <c r="BB154" s="134"/>
      <c r="BC154" s="134"/>
      <c r="BD154" s="134"/>
      <c r="BE154" s="134"/>
      <c r="BF154" s="134"/>
      <c r="BG154" s="134"/>
      <c r="BH154" s="134"/>
      <c r="BI154" s="134"/>
      <c r="BJ154" s="134"/>
      <c r="BK154" s="134"/>
      <c r="BL154" s="134"/>
      <c r="BM154" s="134"/>
      <c r="BN154" s="134"/>
      <c r="BO154" s="134"/>
      <c r="BP154" s="134"/>
      <c r="BQ154" s="134"/>
      <c r="BR154" s="134"/>
      <c r="BS154" s="134"/>
      <c r="BT154" s="134"/>
      <c r="BU154" s="134"/>
      <c r="BV154" s="134"/>
      <c r="BW154" s="134"/>
      <c r="BX154" s="134"/>
      <c r="BY154" s="134"/>
      <c r="BZ154" s="134"/>
      <c r="CA154" s="134"/>
      <c r="CB154" s="134"/>
      <c r="CC154" s="134"/>
      <c r="CD154" s="134"/>
      <c r="CE154" s="134"/>
      <c r="CF154" s="134"/>
      <c r="CG154" s="134"/>
      <c r="CH154" s="134"/>
      <c r="CI154" s="134"/>
      <c r="CJ154" s="134"/>
      <c r="CK154" s="134"/>
      <c r="CL154" s="134"/>
      <c r="CM154" s="134"/>
      <c r="CN154" s="134"/>
      <c r="CO154" s="134"/>
      <c r="CP154" s="134"/>
      <c r="CQ154" s="134"/>
      <c r="CR154" s="134"/>
      <c r="CS154" s="134"/>
    </row>
    <row r="155" spans="1:97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  <c r="AV155" s="134"/>
      <c r="AW155" s="134"/>
      <c r="AX155" s="134"/>
      <c r="AY155" s="134"/>
      <c r="AZ155" s="134"/>
      <c r="BA155" s="134"/>
      <c r="BB155" s="134"/>
      <c r="BC155" s="134"/>
      <c r="BD155" s="134"/>
      <c r="BE155" s="134"/>
      <c r="BF155" s="134"/>
      <c r="BG155" s="134"/>
      <c r="BH155" s="134"/>
      <c r="BI155" s="134"/>
      <c r="BJ155" s="134"/>
      <c r="BK155" s="134"/>
      <c r="BL155" s="134"/>
      <c r="BM155" s="134"/>
      <c r="BN155" s="134"/>
      <c r="BO155" s="134"/>
      <c r="BP155" s="134"/>
      <c r="BQ155" s="134"/>
      <c r="BR155" s="134"/>
      <c r="BS155" s="134"/>
      <c r="BT155" s="134"/>
      <c r="BU155" s="134"/>
      <c r="BV155" s="134"/>
      <c r="BW155" s="134"/>
      <c r="BX155" s="134"/>
      <c r="BY155" s="134"/>
      <c r="BZ155" s="134"/>
      <c r="CA155" s="134"/>
      <c r="CB155" s="134"/>
      <c r="CC155" s="134"/>
      <c r="CD155" s="134"/>
      <c r="CE155" s="134"/>
      <c r="CF155" s="134"/>
      <c r="CG155" s="134"/>
      <c r="CH155" s="134"/>
      <c r="CI155" s="134"/>
      <c r="CJ155" s="134"/>
      <c r="CK155" s="134"/>
      <c r="CL155" s="134"/>
      <c r="CM155" s="134"/>
      <c r="CN155" s="134"/>
      <c r="CO155" s="134"/>
      <c r="CP155" s="134"/>
      <c r="CQ155" s="134"/>
      <c r="CR155" s="134"/>
      <c r="CS155" s="134"/>
    </row>
    <row r="156" spans="1:97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4"/>
      <c r="AX156" s="134"/>
      <c r="AY156" s="134"/>
      <c r="AZ156" s="134"/>
      <c r="BA156" s="134"/>
      <c r="BB156" s="134"/>
      <c r="BC156" s="134"/>
      <c r="BD156" s="134"/>
      <c r="BE156" s="134"/>
      <c r="BF156" s="134"/>
      <c r="BG156" s="134"/>
      <c r="BH156" s="134"/>
      <c r="BI156" s="134"/>
      <c r="BJ156" s="134"/>
      <c r="BK156" s="134"/>
      <c r="BL156" s="134"/>
      <c r="BM156" s="134"/>
      <c r="BN156" s="134"/>
      <c r="BO156" s="134"/>
      <c r="BP156" s="134"/>
      <c r="BQ156" s="134"/>
      <c r="BR156" s="134"/>
      <c r="BS156" s="134"/>
      <c r="BT156" s="134"/>
      <c r="BU156" s="134"/>
      <c r="BV156" s="134"/>
      <c r="BW156" s="134"/>
      <c r="BX156" s="134"/>
      <c r="BY156" s="134"/>
      <c r="BZ156" s="134"/>
      <c r="CA156" s="134"/>
      <c r="CB156" s="134"/>
      <c r="CC156" s="134"/>
      <c r="CD156" s="134"/>
      <c r="CE156" s="134"/>
      <c r="CF156" s="134"/>
      <c r="CG156" s="134"/>
      <c r="CH156" s="134"/>
      <c r="CI156" s="134"/>
      <c r="CJ156" s="134"/>
      <c r="CK156" s="134"/>
      <c r="CL156" s="134"/>
      <c r="CM156" s="134"/>
      <c r="CN156" s="134"/>
      <c r="CO156" s="134"/>
      <c r="CP156" s="134"/>
      <c r="CQ156" s="134"/>
      <c r="CR156" s="134"/>
      <c r="CS156" s="134"/>
    </row>
    <row r="157" spans="1:97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  <c r="AV157" s="134"/>
      <c r="AW157" s="134"/>
      <c r="AX157" s="134"/>
      <c r="AY157" s="134"/>
      <c r="AZ157" s="134"/>
      <c r="BA157" s="134"/>
      <c r="BB157" s="134"/>
      <c r="BC157" s="134"/>
      <c r="BD157" s="134"/>
      <c r="BE157" s="134"/>
      <c r="BF157" s="134"/>
      <c r="BG157" s="134"/>
      <c r="BH157" s="134"/>
      <c r="BI157" s="134"/>
      <c r="BJ157" s="134"/>
      <c r="BK157" s="134"/>
      <c r="BL157" s="134"/>
      <c r="BM157" s="134"/>
      <c r="BN157" s="134"/>
      <c r="BO157" s="134"/>
      <c r="BP157" s="134"/>
      <c r="BQ157" s="134"/>
      <c r="BR157" s="134"/>
      <c r="BS157" s="134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  <c r="CO157" s="134"/>
      <c r="CP157" s="134"/>
      <c r="CQ157" s="134"/>
      <c r="CR157" s="134"/>
      <c r="CS157" s="134"/>
    </row>
    <row r="158" spans="1:97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  <c r="AV158" s="134"/>
      <c r="AW158" s="134"/>
      <c r="AX158" s="134"/>
      <c r="AY158" s="134"/>
      <c r="AZ158" s="134"/>
      <c r="BA158" s="134"/>
      <c r="BB158" s="134"/>
      <c r="BC158" s="134"/>
      <c r="BD158" s="134"/>
      <c r="BE158" s="134"/>
      <c r="BF158" s="134"/>
      <c r="BG158" s="134"/>
      <c r="BH158" s="134"/>
      <c r="BI158" s="134"/>
      <c r="BJ158" s="134"/>
      <c r="BK158" s="134"/>
      <c r="BL158" s="134"/>
      <c r="BM158" s="134"/>
      <c r="BN158" s="134"/>
      <c r="BO158" s="134"/>
      <c r="BP158" s="134"/>
      <c r="BQ158" s="134"/>
      <c r="BR158" s="134"/>
      <c r="BS158" s="134"/>
      <c r="BT158" s="134"/>
      <c r="BU158" s="134"/>
      <c r="BV158" s="134"/>
      <c r="BW158" s="134"/>
      <c r="BX158" s="134"/>
      <c r="BY158" s="134"/>
      <c r="BZ158" s="134"/>
      <c r="CA158" s="134"/>
      <c r="CB158" s="134"/>
      <c r="CC158" s="134"/>
      <c r="CD158" s="134"/>
      <c r="CE158" s="134"/>
      <c r="CF158" s="134"/>
      <c r="CG158" s="134"/>
      <c r="CH158" s="134"/>
      <c r="CI158" s="134"/>
      <c r="CJ158" s="134"/>
      <c r="CK158" s="134"/>
      <c r="CL158" s="134"/>
      <c r="CM158" s="134"/>
      <c r="CN158" s="134"/>
      <c r="CO158" s="134"/>
      <c r="CP158" s="134"/>
      <c r="CQ158" s="134"/>
      <c r="CR158" s="134"/>
      <c r="CS158" s="134"/>
    </row>
    <row r="159" spans="1:97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  <c r="AA159" s="134"/>
      <c r="AB159" s="134"/>
      <c r="AC159" s="134"/>
      <c r="AD159" s="134"/>
      <c r="AE159" s="134"/>
      <c r="AF159" s="134"/>
      <c r="AG159" s="134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  <c r="AV159" s="134"/>
      <c r="AW159" s="134"/>
      <c r="AX159" s="134"/>
      <c r="AY159" s="134"/>
      <c r="AZ159" s="134"/>
      <c r="BA159" s="134"/>
      <c r="BB159" s="134"/>
      <c r="BC159" s="134"/>
      <c r="BD159" s="134"/>
      <c r="BE159" s="134"/>
      <c r="BF159" s="134"/>
      <c r="BG159" s="134"/>
      <c r="BH159" s="134"/>
      <c r="BI159" s="134"/>
      <c r="BJ159" s="134"/>
      <c r="BK159" s="134"/>
      <c r="BL159" s="134"/>
      <c r="BM159" s="134"/>
      <c r="BN159" s="134"/>
      <c r="BO159" s="134"/>
      <c r="BP159" s="134"/>
      <c r="BQ159" s="134"/>
      <c r="BR159" s="134"/>
      <c r="BS159" s="134"/>
      <c r="BT159" s="134"/>
      <c r="BU159" s="134"/>
      <c r="BV159" s="134"/>
      <c r="BW159" s="134"/>
      <c r="BX159" s="134"/>
      <c r="BY159" s="134"/>
      <c r="BZ159" s="134"/>
      <c r="CA159" s="134"/>
      <c r="CB159" s="134"/>
      <c r="CC159" s="134"/>
      <c r="CD159" s="134"/>
      <c r="CE159" s="134"/>
      <c r="CF159" s="134"/>
      <c r="CG159" s="134"/>
      <c r="CH159" s="134"/>
      <c r="CI159" s="134"/>
      <c r="CJ159" s="134"/>
      <c r="CK159" s="134"/>
      <c r="CL159" s="134"/>
      <c r="CM159" s="134"/>
      <c r="CN159" s="134"/>
      <c r="CO159" s="134"/>
      <c r="CP159" s="134"/>
      <c r="CQ159" s="134"/>
      <c r="CR159" s="134"/>
      <c r="CS159" s="134"/>
    </row>
    <row r="160" spans="1:97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  <c r="AV160" s="134"/>
      <c r="AW160" s="134"/>
      <c r="AX160" s="134"/>
      <c r="AY160" s="134"/>
      <c r="AZ160" s="134"/>
      <c r="BA160" s="134"/>
      <c r="BB160" s="134"/>
      <c r="BC160" s="134"/>
      <c r="BD160" s="134"/>
      <c r="BE160" s="134"/>
      <c r="BF160" s="134"/>
      <c r="BG160" s="134"/>
      <c r="BH160" s="134"/>
      <c r="BI160" s="134"/>
      <c r="BJ160" s="134"/>
      <c r="BK160" s="134"/>
      <c r="BL160" s="134"/>
      <c r="BM160" s="134"/>
      <c r="BN160" s="134"/>
      <c r="BO160" s="134"/>
      <c r="BP160" s="134"/>
      <c r="BQ160" s="134"/>
      <c r="BR160" s="134"/>
      <c r="BS160" s="134"/>
      <c r="BT160" s="134"/>
      <c r="BU160" s="134"/>
      <c r="BV160" s="134"/>
      <c r="BW160" s="134"/>
      <c r="BX160" s="134"/>
      <c r="BY160" s="134"/>
      <c r="BZ160" s="134"/>
      <c r="CA160" s="134"/>
      <c r="CB160" s="134"/>
      <c r="CC160" s="134"/>
      <c r="CD160" s="134"/>
      <c r="CE160" s="134"/>
      <c r="CF160" s="134"/>
      <c r="CG160" s="134"/>
      <c r="CH160" s="134"/>
      <c r="CI160" s="134"/>
      <c r="CJ160" s="134"/>
      <c r="CK160" s="134"/>
      <c r="CL160" s="134"/>
      <c r="CM160" s="134"/>
      <c r="CN160" s="134"/>
      <c r="CO160" s="134"/>
      <c r="CP160" s="134"/>
      <c r="CQ160" s="134"/>
      <c r="CR160" s="134"/>
      <c r="CS160" s="134"/>
    </row>
    <row r="161" spans="1:97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  <c r="AV161" s="134"/>
      <c r="AW161" s="134"/>
      <c r="AX161" s="134"/>
      <c r="AY161" s="134"/>
      <c r="AZ161" s="134"/>
      <c r="BA161" s="134"/>
      <c r="BB161" s="134"/>
      <c r="BC161" s="134"/>
      <c r="BD161" s="134"/>
      <c r="BE161" s="134"/>
      <c r="BF161" s="134"/>
      <c r="BG161" s="134"/>
      <c r="BH161" s="134"/>
      <c r="BI161" s="134"/>
      <c r="BJ161" s="134"/>
      <c r="BK161" s="134"/>
      <c r="BL161" s="134"/>
      <c r="BM161" s="134"/>
      <c r="BN161" s="134"/>
      <c r="BO161" s="134"/>
      <c r="BP161" s="134"/>
      <c r="BQ161" s="134"/>
      <c r="BR161" s="134"/>
      <c r="BS161" s="134"/>
      <c r="BT161" s="134"/>
      <c r="BU161" s="134"/>
      <c r="BV161" s="134"/>
      <c r="BW161" s="134"/>
      <c r="BX161" s="134"/>
      <c r="BY161" s="134"/>
      <c r="BZ161" s="134"/>
      <c r="CA161" s="134"/>
      <c r="CB161" s="134"/>
      <c r="CC161" s="134"/>
      <c r="CD161" s="134"/>
      <c r="CE161" s="134"/>
      <c r="CF161" s="134"/>
      <c r="CG161" s="134"/>
      <c r="CH161" s="134"/>
      <c r="CI161" s="134"/>
      <c r="CJ161" s="134"/>
      <c r="CK161" s="134"/>
      <c r="CL161" s="134"/>
      <c r="CM161" s="134"/>
      <c r="CN161" s="134"/>
      <c r="CO161" s="134"/>
      <c r="CP161" s="134"/>
      <c r="CQ161" s="134"/>
      <c r="CR161" s="134"/>
      <c r="CS161" s="134"/>
    </row>
    <row r="162" spans="1:97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  <c r="AV162" s="134"/>
      <c r="AW162" s="134"/>
      <c r="AX162" s="134"/>
      <c r="AY162" s="134"/>
      <c r="AZ162" s="134"/>
      <c r="BA162" s="134"/>
      <c r="BB162" s="134"/>
      <c r="BC162" s="134"/>
      <c r="BD162" s="134"/>
      <c r="BE162" s="134"/>
      <c r="BF162" s="134"/>
      <c r="BG162" s="134"/>
      <c r="BH162" s="134"/>
      <c r="BI162" s="134"/>
      <c r="BJ162" s="134"/>
      <c r="BK162" s="134"/>
      <c r="BL162" s="134"/>
      <c r="BM162" s="134"/>
      <c r="BN162" s="134"/>
      <c r="BO162" s="134"/>
      <c r="BP162" s="134"/>
      <c r="BQ162" s="134"/>
      <c r="BR162" s="134"/>
      <c r="BS162" s="134"/>
      <c r="BT162" s="134"/>
      <c r="BU162" s="134"/>
      <c r="BV162" s="134"/>
      <c r="BW162" s="134"/>
      <c r="BX162" s="134"/>
      <c r="BY162" s="134"/>
      <c r="BZ162" s="134"/>
      <c r="CA162" s="134"/>
      <c r="CB162" s="134"/>
      <c r="CC162" s="134"/>
      <c r="CD162" s="134"/>
      <c r="CE162" s="134"/>
      <c r="CF162" s="134"/>
      <c r="CG162" s="134"/>
      <c r="CH162" s="134"/>
      <c r="CI162" s="134"/>
      <c r="CJ162" s="134"/>
      <c r="CK162" s="134"/>
      <c r="CL162" s="134"/>
      <c r="CM162" s="134"/>
      <c r="CN162" s="134"/>
      <c r="CO162" s="134"/>
      <c r="CP162" s="134"/>
      <c r="CQ162" s="134"/>
      <c r="CR162" s="134"/>
      <c r="CS162" s="134"/>
    </row>
    <row r="163" spans="1:97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  <c r="AV163" s="134"/>
      <c r="AW163" s="134"/>
      <c r="AX163" s="134"/>
      <c r="AY163" s="134"/>
      <c r="AZ163" s="134"/>
      <c r="BA163" s="134"/>
      <c r="BB163" s="134"/>
      <c r="BC163" s="134"/>
      <c r="BD163" s="134"/>
      <c r="BE163" s="134"/>
      <c r="BF163" s="134"/>
      <c r="BG163" s="134"/>
      <c r="BH163" s="134"/>
      <c r="BI163" s="134"/>
      <c r="BJ163" s="134"/>
      <c r="BK163" s="134"/>
      <c r="BL163" s="134"/>
      <c r="BM163" s="134"/>
      <c r="BN163" s="134"/>
      <c r="BO163" s="134"/>
      <c r="BP163" s="134"/>
      <c r="BQ163" s="134"/>
      <c r="BR163" s="134"/>
      <c r="BS163" s="134"/>
      <c r="BT163" s="134"/>
      <c r="BU163" s="134"/>
      <c r="BV163" s="134"/>
      <c r="BW163" s="134"/>
      <c r="BX163" s="134"/>
      <c r="BY163" s="134"/>
      <c r="BZ163" s="134"/>
      <c r="CA163" s="134"/>
      <c r="CB163" s="134"/>
      <c r="CC163" s="134"/>
      <c r="CD163" s="134"/>
      <c r="CE163" s="134"/>
      <c r="CF163" s="134"/>
      <c r="CG163" s="134"/>
      <c r="CH163" s="134"/>
      <c r="CI163" s="134"/>
      <c r="CJ163" s="134"/>
      <c r="CK163" s="134"/>
      <c r="CL163" s="134"/>
      <c r="CM163" s="134"/>
      <c r="CN163" s="134"/>
      <c r="CO163" s="134"/>
      <c r="CP163" s="134"/>
      <c r="CQ163" s="134"/>
      <c r="CR163" s="134"/>
      <c r="CS163" s="134"/>
    </row>
    <row r="164" spans="1:97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34"/>
      <c r="BR164" s="134"/>
      <c r="BS164" s="134"/>
      <c r="BT164" s="134"/>
      <c r="BU164" s="134"/>
      <c r="BV164" s="134"/>
      <c r="BW164" s="134"/>
      <c r="BX164" s="134"/>
      <c r="BY164" s="134"/>
      <c r="BZ164" s="134"/>
      <c r="CA164" s="134"/>
      <c r="CB164" s="134"/>
      <c r="CC164" s="134"/>
      <c r="CD164" s="134"/>
      <c r="CE164" s="134"/>
      <c r="CF164" s="134"/>
      <c r="CG164" s="134"/>
      <c r="CH164" s="134"/>
      <c r="CI164" s="134"/>
      <c r="CJ164" s="134"/>
      <c r="CK164" s="134"/>
      <c r="CL164" s="134"/>
      <c r="CM164" s="134"/>
      <c r="CN164" s="134"/>
      <c r="CO164" s="134"/>
      <c r="CP164" s="134"/>
      <c r="CQ164" s="134"/>
      <c r="CR164" s="134"/>
      <c r="CS164" s="134"/>
    </row>
    <row r="165" spans="1:97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  <c r="AV165" s="134"/>
      <c r="AW165" s="134"/>
      <c r="AX165" s="134"/>
      <c r="AY165" s="134"/>
      <c r="AZ165" s="134"/>
      <c r="BA165" s="134"/>
      <c r="BB165" s="134"/>
      <c r="BC165" s="134"/>
      <c r="BD165" s="134"/>
      <c r="BE165" s="134"/>
      <c r="BF165" s="134"/>
      <c r="BG165" s="134"/>
      <c r="BH165" s="134"/>
      <c r="BI165" s="134"/>
      <c r="BJ165" s="134"/>
      <c r="BK165" s="134"/>
      <c r="BL165" s="134"/>
      <c r="BM165" s="134"/>
      <c r="BN165" s="134"/>
      <c r="BO165" s="134"/>
      <c r="BP165" s="134"/>
      <c r="BQ165" s="134"/>
      <c r="BR165" s="134"/>
      <c r="BS165" s="134"/>
      <c r="BT165" s="134"/>
      <c r="BU165" s="134"/>
      <c r="BV165" s="134"/>
      <c r="BW165" s="134"/>
      <c r="BX165" s="134"/>
      <c r="BY165" s="134"/>
      <c r="BZ165" s="134"/>
      <c r="CA165" s="134"/>
      <c r="CB165" s="134"/>
      <c r="CC165" s="134"/>
      <c r="CD165" s="134"/>
      <c r="CE165" s="134"/>
      <c r="CF165" s="134"/>
      <c r="CG165" s="134"/>
      <c r="CH165" s="134"/>
      <c r="CI165" s="134"/>
      <c r="CJ165" s="134"/>
      <c r="CK165" s="134"/>
      <c r="CL165" s="134"/>
      <c r="CM165" s="134"/>
      <c r="CN165" s="134"/>
      <c r="CO165" s="134"/>
      <c r="CP165" s="134"/>
      <c r="CQ165" s="134"/>
      <c r="CR165" s="134"/>
      <c r="CS165" s="134"/>
    </row>
    <row r="166" spans="1:97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  <c r="AV166" s="134"/>
      <c r="AW166" s="134"/>
      <c r="AX166" s="134"/>
      <c r="AY166" s="134"/>
      <c r="AZ166" s="134"/>
      <c r="BA166" s="134"/>
      <c r="BB166" s="134"/>
      <c r="BC166" s="134"/>
      <c r="BD166" s="134"/>
      <c r="BE166" s="134"/>
      <c r="BF166" s="134"/>
      <c r="BG166" s="134"/>
      <c r="BH166" s="134"/>
      <c r="BI166" s="134"/>
      <c r="BJ166" s="134"/>
      <c r="BK166" s="134"/>
      <c r="BL166" s="134"/>
      <c r="BM166" s="134"/>
      <c r="BN166" s="134"/>
      <c r="BO166" s="134"/>
      <c r="BP166" s="134"/>
      <c r="BQ166" s="134"/>
      <c r="BR166" s="134"/>
      <c r="BS166" s="134"/>
      <c r="BT166" s="134"/>
      <c r="BU166" s="134"/>
      <c r="BV166" s="134"/>
      <c r="BW166" s="134"/>
      <c r="BX166" s="134"/>
      <c r="BY166" s="134"/>
      <c r="BZ166" s="134"/>
      <c r="CA166" s="134"/>
      <c r="CB166" s="134"/>
      <c r="CC166" s="134"/>
      <c r="CD166" s="134"/>
      <c r="CE166" s="134"/>
      <c r="CF166" s="134"/>
      <c r="CG166" s="134"/>
      <c r="CH166" s="134"/>
      <c r="CI166" s="134"/>
      <c r="CJ166" s="134"/>
      <c r="CK166" s="134"/>
      <c r="CL166" s="134"/>
      <c r="CM166" s="134"/>
      <c r="CN166" s="134"/>
      <c r="CO166" s="134"/>
      <c r="CP166" s="134"/>
      <c r="CQ166" s="134"/>
      <c r="CR166" s="134"/>
      <c r="CS166" s="134"/>
    </row>
    <row r="167" spans="1:97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  <c r="AA167" s="134"/>
      <c r="AB167" s="134"/>
      <c r="AC167" s="134"/>
      <c r="AD167" s="134"/>
      <c r="AE167" s="134"/>
      <c r="AF167" s="134"/>
      <c r="AG167" s="134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  <c r="AV167" s="134"/>
      <c r="AW167" s="134"/>
      <c r="AX167" s="134"/>
      <c r="AY167" s="134"/>
      <c r="AZ167" s="134"/>
      <c r="BA167" s="134"/>
      <c r="BB167" s="134"/>
      <c r="BC167" s="134"/>
      <c r="BD167" s="134"/>
      <c r="BE167" s="134"/>
      <c r="BF167" s="134"/>
      <c r="BG167" s="134"/>
      <c r="BH167" s="134"/>
      <c r="BI167" s="134"/>
      <c r="BJ167" s="134"/>
      <c r="BK167" s="134"/>
      <c r="BL167" s="134"/>
      <c r="BM167" s="134"/>
      <c r="BN167" s="134"/>
      <c r="BO167" s="134"/>
      <c r="BP167" s="134"/>
      <c r="BQ167" s="134"/>
      <c r="BR167" s="134"/>
      <c r="BS167" s="134"/>
      <c r="BT167" s="134"/>
      <c r="BU167" s="134"/>
      <c r="BV167" s="134"/>
      <c r="BW167" s="134"/>
      <c r="BX167" s="134"/>
      <c r="BY167" s="134"/>
      <c r="BZ167" s="134"/>
      <c r="CA167" s="134"/>
      <c r="CB167" s="134"/>
      <c r="CC167" s="134"/>
      <c r="CD167" s="134"/>
      <c r="CE167" s="134"/>
      <c r="CF167" s="134"/>
      <c r="CG167" s="134"/>
      <c r="CH167" s="134"/>
      <c r="CI167" s="134"/>
      <c r="CJ167" s="134"/>
      <c r="CK167" s="134"/>
      <c r="CL167" s="134"/>
      <c r="CM167" s="134"/>
      <c r="CN167" s="134"/>
      <c r="CO167" s="134"/>
      <c r="CP167" s="134"/>
      <c r="CQ167" s="134"/>
      <c r="CR167" s="134"/>
      <c r="CS167" s="134"/>
    </row>
    <row r="168" spans="1:97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  <c r="AA168" s="134"/>
      <c r="AB168" s="134"/>
      <c r="AC168" s="134"/>
      <c r="AD168" s="134"/>
      <c r="AE168" s="134"/>
      <c r="AF168" s="134"/>
      <c r="AG168" s="134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  <c r="AV168" s="134"/>
      <c r="AW168" s="134"/>
      <c r="AX168" s="134"/>
      <c r="AY168" s="134"/>
      <c r="AZ168" s="134"/>
      <c r="BA168" s="134"/>
      <c r="BB168" s="134"/>
      <c r="BC168" s="134"/>
      <c r="BD168" s="134"/>
      <c r="BE168" s="134"/>
      <c r="BF168" s="134"/>
      <c r="BG168" s="134"/>
      <c r="BH168" s="134"/>
      <c r="BI168" s="134"/>
      <c r="BJ168" s="134"/>
      <c r="BK168" s="134"/>
      <c r="BL168" s="134"/>
      <c r="BM168" s="134"/>
      <c r="BN168" s="134"/>
      <c r="BO168" s="134"/>
      <c r="BP168" s="134"/>
      <c r="BQ168" s="134"/>
      <c r="BR168" s="134"/>
      <c r="BS168" s="134"/>
      <c r="BT168" s="134"/>
      <c r="BU168" s="134"/>
      <c r="BV168" s="134"/>
      <c r="BW168" s="134"/>
      <c r="BX168" s="134"/>
      <c r="BY168" s="134"/>
      <c r="BZ168" s="134"/>
      <c r="CA168" s="134"/>
      <c r="CB168" s="134"/>
      <c r="CC168" s="134"/>
      <c r="CD168" s="134"/>
      <c r="CE168" s="134"/>
      <c r="CF168" s="134"/>
      <c r="CG168" s="134"/>
      <c r="CH168" s="134"/>
      <c r="CI168" s="134"/>
      <c r="CJ168" s="134"/>
      <c r="CK168" s="134"/>
      <c r="CL168" s="134"/>
      <c r="CM168" s="134"/>
      <c r="CN168" s="134"/>
      <c r="CO168" s="134"/>
      <c r="CP168" s="134"/>
      <c r="CQ168" s="134"/>
      <c r="CR168" s="134"/>
      <c r="CS168" s="134"/>
    </row>
    <row r="169" spans="1:97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  <c r="AA169" s="134"/>
      <c r="AB169" s="134"/>
      <c r="AC169" s="134"/>
      <c r="AD169" s="134"/>
      <c r="AE169" s="134"/>
      <c r="AF169" s="134"/>
      <c r="AG169" s="134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  <c r="AV169" s="134"/>
      <c r="AW169" s="134"/>
      <c r="AX169" s="134"/>
      <c r="AY169" s="134"/>
      <c r="AZ169" s="134"/>
      <c r="BA169" s="134"/>
      <c r="BB169" s="134"/>
      <c r="BC169" s="134"/>
      <c r="BD169" s="134"/>
      <c r="BE169" s="134"/>
      <c r="BF169" s="134"/>
      <c r="BG169" s="134"/>
      <c r="BH169" s="134"/>
      <c r="BI169" s="134"/>
      <c r="BJ169" s="134"/>
      <c r="BK169" s="134"/>
      <c r="BL169" s="134"/>
      <c r="BM169" s="134"/>
      <c r="BN169" s="134"/>
      <c r="BO169" s="134"/>
      <c r="BP169" s="134"/>
      <c r="BQ169" s="134"/>
      <c r="BR169" s="134"/>
      <c r="BS169" s="134"/>
      <c r="BT169" s="134"/>
      <c r="BU169" s="134"/>
      <c r="BV169" s="134"/>
      <c r="BW169" s="134"/>
      <c r="BX169" s="134"/>
      <c r="BY169" s="134"/>
      <c r="BZ169" s="134"/>
      <c r="CA169" s="134"/>
      <c r="CB169" s="134"/>
      <c r="CC169" s="134"/>
      <c r="CD169" s="134"/>
      <c r="CE169" s="134"/>
      <c r="CF169" s="134"/>
      <c r="CG169" s="134"/>
      <c r="CH169" s="134"/>
      <c r="CI169" s="134"/>
      <c r="CJ169" s="134"/>
      <c r="CK169" s="134"/>
      <c r="CL169" s="134"/>
      <c r="CM169" s="134"/>
      <c r="CN169" s="134"/>
      <c r="CO169" s="134"/>
      <c r="CP169" s="134"/>
      <c r="CQ169" s="134"/>
      <c r="CR169" s="134"/>
      <c r="CS169" s="134"/>
    </row>
    <row r="170" spans="1:97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4"/>
      <c r="AW170" s="134"/>
      <c r="AX170" s="134"/>
      <c r="AY170" s="134"/>
      <c r="AZ170" s="134"/>
      <c r="BA170" s="134"/>
      <c r="BB170" s="134"/>
      <c r="BC170" s="134"/>
      <c r="BD170" s="134"/>
      <c r="BE170" s="134"/>
      <c r="BF170" s="134"/>
      <c r="BG170" s="134"/>
      <c r="BH170" s="134"/>
      <c r="BI170" s="134"/>
      <c r="BJ170" s="134"/>
      <c r="BK170" s="134"/>
      <c r="BL170" s="134"/>
      <c r="BM170" s="134"/>
      <c r="BN170" s="134"/>
      <c r="BO170" s="134"/>
      <c r="BP170" s="134"/>
      <c r="BQ170" s="134"/>
      <c r="BR170" s="134"/>
      <c r="BS170" s="134"/>
      <c r="BT170" s="134"/>
      <c r="BU170" s="134"/>
      <c r="BV170" s="134"/>
      <c r="BW170" s="134"/>
      <c r="BX170" s="134"/>
      <c r="BY170" s="134"/>
      <c r="BZ170" s="134"/>
      <c r="CA170" s="134"/>
      <c r="CB170" s="134"/>
      <c r="CC170" s="134"/>
      <c r="CD170" s="134"/>
      <c r="CE170" s="134"/>
      <c r="CF170" s="134"/>
      <c r="CG170" s="134"/>
      <c r="CH170" s="134"/>
      <c r="CI170" s="134"/>
      <c r="CJ170" s="134"/>
      <c r="CK170" s="134"/>
      <c r="CL170" s="134"/>
      <c r="CM170" s="134"/>
      <c r="CN170" s="134"/>
      <c r="CO170" s="134"/>
      <c r="CP170" s="134"/>
      <c r="CQ170" s="134"/>
      <c r="CR170" s="134"/>
      <c r="CS170" s="134"/>
    </row>
    <row r="171" spans="1:97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  <c r="AA171" s="134"/>
      <c r="AB171" s="134"/>
      <c r="AC171" s="134"/>
      <c r="AD171" s="134"/>
      <c r="AE171" s="134"/>
      <c r="AF171" s="134"/>
      <c r="AG171" s="134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  <c r="AV171" s="134"/>
      <c r="AW171" s="134"/>
      <c r="AX171" s="134"/>
      <c r="AY171" s="134"/>
      <c r="AZ171" s="134"/>
      <c r="BA171" s="134"/>
      <c r="BB171" s="134"/>
      <c r="BC171" s="134"/>
      <c r="BD171" s="134"/>
      <c r="BE171" s="134"/>
      <c r="BF171" s="134"/>
      <c r="BG171" s="134"/>
      <c r="BH171" s="134"/>
      <c r="BI171" s="134"/>
      <c r="BJ171" s="134"/>
      <c r="BK171" s="134"/>
      <c r="BL171" s="134"/>
      <c r="BM171" s="134"/>
      <c r="BN171" s="134"/>
      <c r="BO171" s="134"/>
      <c r="BP171" s="134"/>
      <c r="BQ171" s="134"/>
      <c r="BR171" s="134"/>
      <c r="BS171" s="134"/>
      <c r="BT171" s="134"/>
      <c r="BU171" s="134"/>
      <c r="BV171" s="134"/>
      <c r="BW171" s="134"/>
      <c r="BX171" s="134"/>
      <c r="BY171" s="134"/>
      <c r="BZ171" s="134"/>
      <c r="CA171" s="134"/>
      <c r="CB171" s="134"/>
      <c r="CC171" s="134"/>
      <c r="CD171" s="134"/>
      <c r="CE171" s="134"/>
      <c r="CF171" s="134"/>
      <c r="CG171" s="134"/>
      <c r="CH171" s="134"/>
      <c r="CI171" s="134"/>
      <c r="CJ171" s="134"/>
      <c r="CK171" s="134"/>
      <c r="CL171" s="134"/>
      <c r="CM171" s="134"/>
      <c r="CN171" s="134"/>
      <c r="CO171" s="134"/>
      <c r="CP171" s="134"/>
      <c r="CQ171" s="134"/>
      <c r="CR171" s="134"/>
      <c r="CS171" s="134"/>
    </row>
    <row r="172" spans="1:97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  <c r="AA172" s="134"/>
      <c r="AB172" s="134"/>
      <c r="AC172" s="134"/>
      <c r="AD172" s="134"/>
      <c r="AE172" s="134"/>
      <c r="AF172" s="134"/>
      <c r="AG172" s="134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  <c r="AV172" s="134"/>
      <c r="AW172" s="134"/>
      <c r="AX172" s="134"/>
      <c r="AY172" s="134"/>
      <c r="AZ172" s="134"/>
      <c r="BA172" s="134"/>
      <c r="BB172" s="134"/>
      <c r="BC172" s="134"/>
      <c r="BD172" s="134"/>
      <c r="BE172" s="134"/>
      <c r="BF172" s="134"/>
      <c r="BG172" s="134"/>
      <c r="BH172" s="134"/>
      <c r="BI172" s="134"/>
      <c r="BJ172" s="134"/>
      <c r="BK172" s="134"/>
      <c r="BL172" s="134"/>
      <c r="BM172" s="134"/>
      <c r="BN172" s="134"/>
      <c r="BO172" s="134"/>
      <c r="BP172" s="134"/>
      <c r="BQ172" s="134"/>
      <c r="BR172" s="134"/>
      <c r="BS172" s="134"/>
      <c r="BT172" s="134"/>
      <c r="BU172" s="134"/>
      <c r="BV172" s="134"/>
      <c r="BW172" s="134"/>
      <c r="BX172" s="134"/>
      <c r="BY172" s="134"/>
      <c r="BZ172" s="134"/>
      <c r="CA172" s="134"/>
      <c r="CB172" s="134"/>
      <c r="CC172" s="134"/>
      <c r="CD172" s="134"/>
      <c r="CE172" s="134"/>
      <c r="CF172" s="134"/>
      <c r="CG172" s="134"/>
      <c r="CH172" s="134"/>
      <c r="CI172" s="134"/>
      <c r="CJ172" s="134"/>
      <c r="CK172" s="134"/>
      <c r="CL172" s="134"/>
      <c r="CM172" s="134"/>
      <c r="CN172" s="134"/>
      <c r="CO172" s="134"/>
      <c r="CP172" s="134"/>
      <c r="CQ172" s="134"/>
      <c r="CR172" s="134"/>
      <c r="CS172" s="134"/>
    </row>
    <row r="173" spans="1:97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  <c r="AA173" s="134"/>
      <c r="AB173" s="134"/>
      <c r="AC173" s="134"/>
      <c r="AD173" s="134"/>
      <c r="AE173" s="134"/>
      <c r="AF173" s="134"/>
      <c r="AG173" s="134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  <c r="AV173" s="134"/>
      <c r="AW173" s="134"/>
      <c r="AX173" s="134"/>
      <c r="AY173" s="134"/>
      <c r="AZ173" s="134"/>
      <c r="BA173" s="134"/>
      <c r="BB173" s="134"/>
      <c r="BC173" s="134"/>
      <c r="BD173" s="134"/>
      <c r="BE173" s="134"/>
      <c r="BF173" s="134"/>
      <c r="BG173" s="134"/>
      <c r="BH173" s="134"/>
      <c r="BI173" s="134"/>
      <c r="BJ173" s="134"/>
      <c r="BK173" s="134"/>
      <c r="BL173" s="134"/>
      <c r="BM173" s="134"/>
      <c r="BN173" s="134"/>
      <c r="BO173" s="134"/>
      <c r="BP173" s="134"/>
      <c r="BQ173" s="134"/>
      <c r="BR173" s="134"/>
      <c r="BS173" s="134"/>
      <c r="BT173" s="134"/>
      <c r="BU173" s="134"/>
      <c r="BV173" s="134"/>
      <c r="BW173" s="134"/>
      <c r="BX173" s="134"/>
      <c r="BY173" s="134"/>
      <c r="BZ173" s="134"/>
      <c r="CA173" s="134"/>
      <c r="CB173" s="134"/>
      <c r="CC173" s="134"/>
      <c r="CD173" s="134"/>
      <c r="CE173" s="134"/>
      <c r="CF173" s="134"/>
      <c r="CG173" s="134"/>
      <c r="CH173" s="134"/>
      <c r="CI173" s="134"/>
      <c r="CJ173" s="134"/>
      <c r="CK173" s="134"/>
      <c r="CL173" s="134"/>
      <c r="CM173" s="134"/>
      <c r="CN173" s="134"/>
      <c r="CO173" s="134"/>
      <c r="CP173" s="134"/>
      <c r="CQ173" s="134"/>
      <c r="CR173" s="134"/>
      <c r="CS173" s="134"/>
    </row>
    <row r="174" spans="1:97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  <c r="AA174" s="134"/>
      <c r="AB174" s="134"/>
      <c r="AC174" s="134"/>
      <c r="AD174" s="134"/>
      <c r="AE174" s="134"/>
      <c r="AF174" s="134"/>
      <c r="AG174" s="134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  <c r="AV174" s="134"/>
      <c r="AW174" s="134"/>
      <c r="AX174" s="134"/>
      <c r="AY174" s="134"/>
      <c r="AZ174" s="134"/>
      <c r="BA174" s="134"/>
      <c r="BB174" s="134"/>
      <c r="BC174" s="134"/>
      <c r="BD174" s="134"/>
      <c r="BE174" s="134"/>
      <c r="BF174" s="134"/>
      <c r="BG174" s="134"/>
      <c r="BH174" s="134"/>
      <c r="BI174" s="134"/>
      <c r="BJ174" s="134"/>
      <c r="BK174" s="134"/>
      <c r="BL174" s="134"/>
      <c r="BM174" s="134"/>
      <c r="BN174" s="134"/>
      <c r="BO174" s="134"/>
      <c r="BP174" s="134"/>
      <c r="BQ174" s="134"/>
      <c r="BR174" s="134"/>
      <c r="BS174" s="134"/>
      <c r="BT174" s="134"/>
      <c r="BU174" s="134"/>
      <c r="BV174" s="134"/>
      <c r="BW174" s="134"/>
      <c r="BX174" s="134"/>
      <c r="BY174" s="134"/>
      <c r="BZ174" s="134"/>
      <c r="CA174" s="134"/>
      <c r="CB174" s="134"/>
      <c r="CC174" s="134"/>
      <c r="CD174" s="134"/>
      <c r="CE174" s="134"/>
      <c r="CF174" s="134"/>
      <c r="CG174" s="134"/>
      <c r="CH174" s="134"/>
      <c r="CI174" s="134"/>
      <c r="CJ174" s="134"/>
      <c r="CK174" s="134"/>
      <c r="CL174" s="134"/>
      <c r="CM174" s="134"/>
      <c r="CN174" s="134"/>
      <c r="CO174" s="134"/>
      <c r="CP174" s="134"/>
      <c r="CQ174" s="134"/>
      <c r="CR174" s="134"/>
      <c r="CS174" s="134"/>
    </row>
    <row r="175" spans="1:97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  <c r="AV175" s="134"/>
      <c r="AW175" s="134"/>
      <c r="AX175" s="134"/>
      <c r="AY175" s="134"/>
      <c r="AZ175" s="134"/>
      <c r="BA175" s="134"/>
      <c r="BB175" s="134"/>
      <c r="BC175" s="134"/>
      <c r="BD175" s="134"/>
      <c r="BE175" s="134"/>
      <c r="BF175" s="134"/>
      <c r="BG175" s="134"/>
      <c r="BH175" s="134"/>
      <c r="BI175" s="134"/>
      <c r="BJ175" s="134"/>
      <c r="BK175" s="134"/>
      <c r="BL175" s="134"/>
      <c r="BM175" s="134"/>
      <c r="BN175" s="134"/>
      <c r="BO175" s="134"/>
      <c r="BP175" s="134"/>
      <c r="BQ175" s="134"/>
      <c r="BR175" s="134"/>
      <c r="BS175" s="134"/>
      <c r="BT175" s="134"/>
      <c r="BU175" s="134"/>
      <c r="BV175" s="134"/>
      <c r="BW175" s="134"/>
      <c r="BX175" s="134"/>
      <c r="BY175" s="134"/>
      <c r="BZ175" s="134"/>
      <c r="CA175" s="134"/>
      <c r="CB175" s="134"/>
      <c r="CC175" s="134"/>
      <c r="CD175" s="134"/>
      <c r="CE175" s="134"/>
      <c r="CF175" s="134"/>
      <c r="CG175" s="134"/>
      <c r="CH175" s="134"/>
      <c r="CI175" s="134"/>
      <c r="CJ175" s="134"/>
      <c r="CK175" s="134"/>
      <c r="CL175" s="134"/>
      <c r="CM175" s="134"/>
      <c r="CN175" s="134"/>
      <c r="CO175" s="134"/>
      <c r="CP175" s="134"/>
      <c r="CQ175" s="134"/>
      <c r="CR175" s="134"/>
      <c r="CS175" s="134"/>
    </row>
    <row r="176" spans="1:97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  <c r="AV176" s="134"/>
      <c r="AW176" s="134"/>
      <c r="AX176" s="134"/>
      <c r="AY176" s="134"/>
      <c r="AZ176" s="134"/>
      <c r="BA176" s="134"/>
      <c r="BB176" s="134"/>
      <c r="BC176" s="134"/>
      <c r="BD176" s="134"/>
      <c r="BE176" s="134"/>
      <c r="BF176" s="134"/>
      <c r="BG176" s="134"/>
      <c r="BH176" s="134"/>
      <c r="BI176" s="134"/>
      <c r="BJ176" s="134"/>
      <c r="BK176" s="134"/>
      <c r="BL176" s="134"/>
      <c r="BM176" s="134"/>
      <c r="BN176" s="134"/>
      <c r="BO176" s="134"/>
      <c r="BP176" s="134"/>
      <c r="BQ176" s="134"/>
      <c r="BR176" s="134"/>
      <c r="BS176" s="134"/>
      <c r="BT176" s="134"/>
      <c r="BU176" s="134"/>
      <c r="BV176" s="134"/>
      <c r="BW176" s="134"/>
      <c r="BX176" s="134"/>
      <c r="BY176" s="134"/>
      <c r="BZ176" s="134"/>
      <c r="CA176" s="134"/>
      <c r="CB176" s="134"/>
      <c r="CC176" s="134"/>
      <c r="CD176" s="134"/>
      <c r="CE176" s="134"/>
      <c r="CF176" s="134"/>
      <c r="CG176" s="134"/>
      <c r="CH176" s="134"/>
      <c r="CI176" s="134"/>
      <c r="CJ176" s="134"/>
      <c r="CK176" s="134"/>
      <c r="CL176" s="134"/>
      <c r="CM176" s="134"/>
      <c r="CN176" s="134"/>
      <c r="CO176" s="134"/>
      <c r="CP176" s="134"/>
      <c r="CQ176" s="134"/>
      <c r="CR176" s="134"/>
      <c r="CS176" s="134"/>
    </row>
    <row r="177" spans="1:97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  <c r="AV177" s="134"/>
      <c r="AW177" s="134"/>
      <c r="AX177" s="134"/>
      <c r="AY177" s="134"/>
      <c r="AZ177" s="134"/>
      <c r="BA177" s="134"/>
      <c r="BB177" s="134"/>
      <c r="BC177" s="134"/>
      <c r="BD177" s="134"/>
      <c r="BE177" s="134"/>
      <c r="BF177" s="134"/>
      <c r="BG177" s="134"/>
      <c r="BH177" s="134"/>
      <c r="BI177" s="134"/>
      <c r="BJ177" s="134"/>
      <c r="BK177" s="134"/>
      <c r="BL177" s="134"/>
      <c r="BM177" s="134"/>
      <c r="BN177" s="134"/>
      <c r="BO177" s="134"/>
      <c r="BP177" s="134"/>
      <c r="BQ177" s="134"/>
      <c r="BR177" s="134"/>
      <c r="BS177" s="134"/>
      <c r="BT177" s="134"/>
      <c r="BU177" s="134"/>
      <c r="BV177" s="134"/>
      <c r="BW177" s="134"/>
      <c r="BX177" s="134"/>
      <c r="BY177" s="134"/>
      <c r="BZ177" s="134"/>
      <c r="CA177" s="134"/>
      <c r="CB177" s="134"/>
      <c r="CC177" s="134"/>
      <c r="CD177" s="134"/>
      <c r="CE177" s="134"/>
      <c r="CF177" s="134"/>
      <c r="CG177" s="134"/>
      <c r="CH177" s="134"/>
      <c r="CI177" s="134"/>
      <c r="CJ177" s="134"/>
      <c r="CK177" s="134"/>
      <c r="CL177" s="134"/>
      <c r="CM177" s="134"/>
      <c r="CN177" s="134"/>
      <c r="CO177" s="134"/>
      <c r="CP177" s="134"/>
      <c r="CQ177" s="134"/>
      <c r="CR177" s="134"/>
      <c r="CS177" s="134"/>
    </row>
    <row r="178" spans="1:97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  <c r="AV178" s="134"/>
      <c r="AW178" s="134"/>
      <c r="AX178" s="134"/>
      <c r="AY178" s="134"/>
      <c r="AZ178" s="134"/>
      <c r="BA178" s="134"/>
      <c r="BB178" s="134"/>
      <c r="BC178" s="134"/>
      <c r="BD178" s="134"/>
      <c r="BE178" s="134"/>
      <c r="BF178" s="134"/>
      <c r="BG178" s="134"/>
      <c r="BH178" s="134"/>
      <c r="BI178" s="134"/>
      <c r="BJ178" s="134"/>
      <c r="BK178" s="134"/>
      <c r="BL178" s="134"/>
      <c r="BM178" s="134"/>
      <c r="BN178" s="134"/>
      <c r="BO178" s="134"/>
      <c r="BP178" s="134"/>
      <c r="BQ178" s="134"/>
      <c r="BR178" s="134"/>
      <c r="BS178" s="134"/>
      <c r="BT178" s="134"/>
      <c r="BU178" s="134"/>
      <c r="BV178" s="134"/>
      <c r="BW178" s="134"/>
      <c r="BX178" s="134"/>
      <c r="BY178" s="134"/>
      <c r="BZ178" s="134"/>
      <c r="CA178" s="134"/>
      <c r="CB178" s="134"/>
      <c r="CC178" s="134"/>
      <c r="CD178" s="134"/>
      <c r="CE178" s="134"/>
      <c r="CF178" s="134"/>
      <c r="CG178" s="134"/>
      <c r="CH178" s="134"/>
      <c r="CI178" s="134"/>
      <c r="CJ178" s="134"/>
      <c r="CK178" s="134"/>
      <c r="CL178" s="134"/>
      <c r="CM178" s="134"/>
      <c r="CN178" s="134"/>
      <c r="CO178" s="134"/>
      <c r="CP178" s="134"/>
      <c r="CQ178" s="134"/>
      <c r="CR178" s="134"/>
      <c r="CS178" s="134"/>
    </row>
    <row r="179" spans="1:97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  <c r="AV179" s="134"/>
      <c r="AW179" s="134"/>
      <c r="AX179" s="134"/>
      <c r="AY179" s="134"/>
      <c r="AZ179" s="134"/>
      <c r="BA179" s="134"/>
      <c r="BB179" s="134"/>
      <c r="BC179" s="134"/>
      <c r="BD179" s="134"/>
      <c r="BE179" s="134"/>
      <c r="BF179" s="134"/>
      <c r="BG179" s="134"/>
      <c r="BH179" s="134"/>
      <c r="BI179" s="134"/>
      <c r="BJ179" s="134"/>
      <c r="BK179" s="134"/>
      <c r="BL179" s="134"/>
      <c r="BM179" s="134"/>
      <c r="BN179" s="134"/>
      <c r="BO179" s="134"/>
      <c r="BP179" s="134"/>
      <c r="BQ179" s="134"/>
      <c r="BR179" s="134"/>
      <c r="BS179" s="134"/>
      <c r="BT179" s="134"/>
      <c r="BU179" s="134"/>
      <c r="BV179" s="134"/>
      <c r="BW179" s="134"/>
      <c r="BX179" s="134"/>
      <c r="BY179" s="134"/>
      <c r="BZ179" s="134"/>
      <c r="CA179" s="134"/>
      <c r="CB179" s="134"/>
      <c r="CC179" s="134"/>
      <c r="CD179" s="134"/>
      <c r="CE179" s="134"/>
      <c r="CF179" s="134"/>
      <c r="CG179" s="134"/>
      <c r="CH179" s="134"/>
      <c r="CI179" s="134"/>
      <c r="CJ179" s="134"/>
      <c r="CK179" s="134"/>
      <c r="CL179" s="134"/>
      <c r="CM179" s="134"/>
      <c r="CN179" s="134"/>
      <c r="CO179" s="134"/>
      <c r="CP179" s="134"/>
      <c r="CQ179" s="134"/>
      <c r="CR179" s="134"/>
      <c r="CS179" s="134"/>
    </row>
    <row r="180" spans="1:97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  <c r="AV180" s="134"/>
      <c r="AW180" s="134"/>
      <c r="AX180" s="134"/>
      <c r="AY180" s="134"/>
      <c r="AZ180" s="134"/>
      <c r="BA180" s="134"/>
      <c r="BB180" s="134"/>
      <c r="BC180" s="134"/>
      <c r="BD180" s="134"/>
      <c r="BE180" s="134"/>
      <c r="BF180" s="134"/>
      <c r="BG180" s="134"/>
      <c r="BH180" s="134"/>
      <c r="BI180" s="134"/>
      <c r="BJ180" s="134"/>
      <c r="BK180" s="134"/>
      <c r="BL180" s="134"/>
      <c r="BM180" s="134"/>
      <c r="BN180" s="134"/>
      <c r="BO180" s="134"/>
      <c r="BP180" s="134"/>
      <c r="BQ180" s="134"/>
      <c r="BR180" s="134"/>
      <c r="BS180" s="134"/>
      <c r="BT180" s="134"/>
      <c r="BU180" s="134"/>
      <c r="BV180" s="134"/>
      <c r="BW180" s="134"/>
      <c r="BX180" s="134"/>
      <c r="BY180" s="134"/>
      <c r="BZ180" s="134"/>
      <c r="CA180" s="134"/>
      <c r="CB180" s="134"/>
      <c r="CC180" s="134"/>
      <c r="CD180" s="134"/>
      <c r="CE180" s="134"/>
      <c r="CF180" s="134"/>
      <c r="CG180" s="134"/>
      <c r="CH180" s="134"/>
      <c r="CI180" s="134"/>
      <c r="CJ180" s="134"/>
      <c r="CK180" s="134"/>
      <c r="CL180" s="134"/>
      <c r="CM180" s="134"/>
      <c r="CN180" s="134"/>
      <c r="CO180" s="134"/>
      <c r="CP180" s="134"/>
      <c r="CQ180" s="134"/>
      <c r="CR180" s="134"/>
      <c r="CS180" s="134"/>
    </row>
    <row r="181" spans="1:97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  <c r="AV181" s="134"/>
      <c r="AW181" s="134"/>
      <c r="AX181" s="134"/>
      <c r="AY181" s="134"/>
      <c r="AZ181" s="134"/>
      <c r="BA181" s="134"/>
      <c r="BB181" s="134"/>
      <c r="BC181" s="134"/>
      <c r="BD181" s="134"/>
      <c r="BE181" s="134"/>
      <c r="BF181" s="134"/>
      <c r="BG181" s="134"/>
      <c r="BH181" s="134"/>
      <c r="BI181" s="134"/>
      <c r="BJ181" s="134"/>
      <c r="BK181" s="134"/>
      <c r="BL181" s="134"/>
      <c r="BM181" s="134"/>
      <c r="BN181" s="134"/>
      <c r="BO181" s="134"/>
      <c r="BP181" s="134"/>
      <c r="BQ181" s="134"/>
      <c r="BR181" s="134"/>
      <c r="BS181" s="134"/>
      <c r="BT181" s="134"/>
      <c r="BU181" s="134"/>
      <c r="BV181" s="134"/>
      <c r="BW181" s="134"/>
      <c r="BX181" s="134"/>
      <c r="BY181" s="134"/>
      <c r="BZ181" s="134"/>
      <c r="CA181" s="134"/>
      <c r="CB181" s="134"/>
      <c r="CC181" s="134"/>
      <c r="CD181" s="134"/>
      <c r="CE181" s="134"/>
      <c r="CF181" s="134"/>
      <c r="CG181" s="134"/>
      <c r="CH181" s="134"/>
      <c r="CI181" s="134"/>
      <c r="CJ181" s="134"/>
      <c r="CK181" s="134"/>
      <c r="CL181" s="134"/>
      <c r="CM181" s="134"/>
      <c r="CN181" s="134"/>
      <c r="CO181" s="134"/>
      <c r="CP181" s="134"/>
      <c r="CQ181" s="134"/>
      <c r="CR181" s="134"/>
      <c r="CS181" s="134"/>
    </row>
    <row r="182" spans="1:97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4"/>
      <c r="AX182" s="134"/>
      <c r="AY182" s="134"/>
      <c r="AZ182" s="134"/>
      <c r="BA182" s="134"/>
      <c r="BB182" s="134"/>
      <c r="BC182" s="134"/>
      <c r="BD182" s="134"/>
      <c r="BE182" s="134"/>
      <c r="BF182" s="134"/>
      <c r="BG182" s="134"/>
      <c r="BH182" s="134"/>
      <c r="BI182" s="134"/>
      <c r="BJ182" s="134"/>
      <c r="BK182" s="134"/>
      <c r="BL182" s="134"/>
      <c r="BM182" s="134"/>
      <c r="BN182" s="134"/>
      <c r="BO182" s="134"/>
      <c r="BP182" s="134"/>
      <c r="BQ182" s="134"/>
      <c r="BR182" s="134"/>
      <c r="BS182" s="134"/>
      <c r="BT182" s="134"/>
      <c r="BU182" s="134"/>
      <c r="BV182" s="134"/>
      <c r="BW182" s="134"/>
      <c r="BX182" s="134"/>
      <c r="BY182" s="134"/>
      <c r="BZ182" s="134"/>
      <c r="CA182" s="134"/>
      <c r="CB182" s="134"/>
      <c r="CC182" s="134"/>
      <c r="CD182" s="134"/>
      <c r="CE182" s="134"/>
      <c r="CF182" s="134"/>
      <c r="CG182" s="134"/>
      <c r="CH182" s="134"/>
      <c r="CI182" s="134"/>
      <c r="CJ182" s="134"/>
      <c r="CK182" s="134"/>
      <c r="CL182" s="134"/>
      <c r="CM182" s="134"/>
      <c r="CN182" s="134"/>
      <c r="CO182" s="134"/>
      <c r="CP182" s="134"/>
      <c r="CQ182" s="134"/>
      <c r="CR182" s="134"/>
      <c r="CS182" s="134"/>
    </row>
    <row r="183" spans="1:97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4"/>
      <c r="BA183" s="134"/>
      <c r="BB183" s="134"/>
      <c r="BC183" s="134"/>
      <c r="BD183" s="134"/>
      <c r="BE183" s="134"/>
      <c r="BF183" s="134"/>
      <c r="BG183" s="134"/>
      <c r="BH183" s="134"/>
      <c r="BI183" s="134"/>
      <c r="BJ183" s="134"/>
      <c r="BK183" s="134"/>
      <c r="BL183" s="134"/>
      <c r="BM183" s="134"/>
      <c r="BN183" s="134"/>
      <c r="BO183" s="134"/>
      <c r="BP183" s="134"/>
      <c r="BQ183" s="134"/>
      <c r="BR183" s="134"/>
      <c r="BS183" s="134"/>
      <c r="BT183" s="134"/>
      <c r="BU183" s="134"/>
      <c r="BV183" s="134"/>
      <c r="BW183" s="134"/>
      <c r="BX183" s="134"/>
      <c r="BY183" s="134"/>
      <c r="BZ183" s="134"/>
      <c r="CA183" s="134"/>
      <c r="CB183" s="134"/>
      <c r="CC183" s="134"/>
      <c r="CD183" s="134"/>
      <c r="CE183" s="134"/>
      <c r="CF183" s="134"/>
      <c r="CG183" s="134"/>
      <c r="CH183" s="134"/>
      <c r="CI183" s="134"/>
      <c r="CJ183" s="134"/>
      <c r="CK183" s="134"/>
      <c r="CL183" s="134"/>
      <c r="CM183" s="134"/>
      <c r="CN183" s="134"/>
      <c r="CO183" s="134"/>
      <c r="CP183" s="134"/>
      <c r="CQ183" s="134"/>
      <c r="CR183" s="134"/>
      <c r="CS183" s="134"/>
    </row>
    <row r="184" spans="1:97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  <c r="AA184" s="134"/>
      <c r="AB184" s="134"/>
      <c r="AC184" s="134"/>
      <c r="AD184" s="134"/>
      <c r="AE184" s="134"/>
      <c r="AF184" s="134"/>
      <c r="AG184" s="134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  <c r="AV184" s="134"/>
      <c r="AW184" s="134"/>
      <c r="AX184" s="134"/>
      <c r="AY184" s="134"/>
      <c r="AZ184" s="134"/>
      <c r="BA184" s="134"/>
      <c r="BB184" s="134"/>
      <c r="BC184" s="134"/>
      <c r="BD184" s="134"/>
      <c r="BE184" s="134"/>
      <c r="BF184" s="134"/>
      <c r="BG184" s="134"/>
      <c r="BH184" s="134"/>
      <c r="BI184" s="134"/>
      <c r="BJ184" s="134"/>
      <c r="BK184" s="134"/>
      <c r="BL184" s="134"/>
      <c r="BM184" s="134"/>
      <c r="BN184" s="134"/>
      <c r="BO184" s="134"/>
      <c r="BP184" s="134"/>
      <c r="BQ184" s="134"/>
      <c r="BR184" s="134"/>
      <c r="BS184" s="134"/>
      <c r="BT184" s="134"/>
      <c r="BU184" s="134"/>
      <c r="BV184" s="134"/>
      <c r="BW184" s="134"/>
      <c r="BX184" s="134"/>
      <c r="BY184" s="134"/>
      <c r="BZ184" s="134"/>
      <c r="CA184" s="134"/>
      <c r="CB184" s="134"/>
      <c r="CC184" s="134"/>
      <c r="CD184" s="134"/>
      <c r="CE184" s="134"/>
      <c r="CF184" s="134"/>
      <c r="CG184" s="134"/>
      <c r="CH184" s="134"/>
      <c r="CI184" s="134"/>
      <c r="CJ184" s="134"/>
      <c r="CK184" s="134"/>
      <c r="CL184" s="134"/>
      <c r="CM184" s="134"/>
      <c r="CN184" s="134"/>
      <c r="CO184" s="134"/>
      <c r="CP184" s="134"/>
      <c r="CQ184" s="134"/>
      <c r="CR184" s="134"/>
      <c r="CS184" s="134"/>
    </row>
    <row r="185" spans="1:97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  <c r="AV185" s="134"/>
      <c r="AW185" s="134"/>
      <c r="AX185" s="134"/>
      <c r="AY185" s="134"/>
      <c r="AZ185" s="134"/>
      <c r="BA185" s="134"/>
      <c r="BB185" s="134"/>
      <c r="BC185" s="134"/>
      <c r="BD185" s="134"/>
      <c r="BE185" s="134"/>
      <c r="BF185" s="134"/>
      <c r="BG185" s="134"/>
      <c r="BH185" s="134"/>
      <c r="BI185" s="134"/>
      <c r="BJ185" s="134"/>
      <c r="BK185" s="134"/>
      <c r="BL185" s="134"/>
      <c r="BM185" s="134"/>
      <c r="BN185" s="134"/>
      <c r="BO185" s="134"/>
      <c r="BP185" s="134"/>
      <c r="BQ185" s="134"/>
      <c r="BR185" s="134"/>
      <c r="BS185" s="134"/>
      <c r="BT185" s="134"/>
      <c r="BU185" s="134"/>
      <c r="BV185" s="134"/>
      <c r="BW185" s="134"/>
      <c r="BX185" s="134"/>
      <c r="BY185" s="134"/>
      <c r="BZ185" s="134"/>
      <c r="CA185" s="134"/>
      <c r="CB185" s="134"/>
      <c r="CC185" s="134"/>
      <c r="CD185" s="134"/>
      <c r="CE185" s="134"/>
      <c r="CF185" s="134"/>
      <c r="CG185" s="134"/>
      <c r="CH185" s="134"/>
      <c r="CI185" s="134"/>
      <c r="CJ185" s="134"/>
      <c r="CK185" s="134"/>
      <c r="CL185" s="134"/>
      <c r="CM185" s="134"/>
      <c r="CN185" s="134"/>
      <c r="CO185" s="134"/>
      <c r="CP185" s="134"/>
      <c r="CQ185" s="134"/>
      <c r="CR185" s="134"/>
      <c r="CS185" s="134"/>
    </row>
    <row r="186" spans="1:97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  <c r="AV186" s="134"/>
      <c r="AW186" s="134"/>
      <c r="AX186" s="134"/>
      <c r="AY186" s="134"/>
      <c r="AZ186" s="134"/>
      <c r="BA186" s="134"/>
      <c r="BB186" s="134"/>
      <c r="BC186" s="134"/>
      <c r="BD186" s="134"/>
      <c r="BE186" s="134"/>
      <c r="BF186" s="134"/>
      <c r="BG186" s="134"/>
      <c r="BH186" s="134"/>
      <c r="BI186" s="134"/>
      <c r="BJ186" s="134"/>
      <c r="BK186" s="134"/>
      <c r="BL186" s="134"/>
      <c r="BM186" s="134"/>
      <c r="BN186" s="134"/>
      <c r="BO186" s="134"/>
      <c r="BP186" s="134"/>
      <c r="BQ186" s="134"/>
      <c r="BR186" s="134"/>
      <c r="BS186" s="134"/>
      <c r="BT186" s="134"/>
      <c r="BU186" s="134"/>
      <c r="BV186" s="134"/>
      <c r="BW186" s="134"/>
      <c r="BX186" s="134"/>
      <c r="BY186" s="134"/>
      <c r="BZ186" s="134"/>
      <c r="CA186" s="134"/>
      <c r="CB186" s="134"/>
      <c r="CC186" s="134"/>
      <c r="CD186" s="134"/>
      <c r="CE186" s="134"/>
      <c r="CF186" s="134"/>
      <c r="CG186" s="134"/>
      <c r="CH186" s="134"/>
      <c r="CI186" s="134"/>
      <c r="CJ186" s="134"/>
      <c r="CK186" s="134"/>
      <c r="CL186" s="134"/>
      <c r="CM186" s="134"/>
      <c r="CN186" s="134"/>
      <c r="CO186" s="134"/>
      <c r="CP186" s="134"/>
      <c r="CQ186" s="134"/>
      <c r="CR186" s="134"/>
      <c r="CS186" s="134"/>
    </row>
    <row r="187" spans="1:97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  <c r="AV187" s="134"/>
      <c r="AW187" s="134"/>
      <c r="AX187" s="134"/>
      <c r="AY187" s="134"/>
      <c r="AZ187" s="134"/>
      <c r="BA187" s="134"/>
      <c r="BB187" s="134"/>
      <c r="BC187" s="134"/>
      <c r="BD187" s="134"/>
      <c r="BE187" s="134"/>
      <c r="BF187" s="134"/>
      <c r="BG187" s="134"/>
      <c r="BH187" s="134"/>
      <c r="BI187" s="134"/>
      <c r="BJ187" s="134"/>
      <c r="BK187" s="134"/>
      <c r="BL187" s="134"/>
      <c r="BM187" s="134"/>
      <c r="BN187" s="134"/>
      <c r="BO187" s="134"/>
      <c r="BP187" s="134"/>
      <c r="BQ187" s="134"/>
      <c r="BR187" s="134"/>
      <c r="BS187" s="134"/>
      <c r="BT187" s="134"/>
      <c r="BU187" s="134"/>
      <c r="BV187" s="134"/>
      <c r="BW187" s="134"/>
      <c r="BX187" s="134"/>
      <c r="BY187" s="134"/>
      <c r="BZ187" s="134"/>
      <c r="CA187" s="134"/>
      <c r="CB187" s="134"/>
      <c r="CC187" s="134"/>
      <c r="CD187" s="134"/>
      <c r="CE187" s="134"/>
      <c r="CF187" s="134"/>
      <c r="CG187" s="134"/>
      <c r="CH187" s="134"/>
      <c r="CI187" s="134"/>
      <c r="CJ187" s="134"/>
      <c r="CK187" s="134"/>
      <c r="CL187" s="134"/>
      <c r="CM187" s="134"/>
      <c r="CN187" s="134"/>
      <c r="CO187" s="134"/>
      <c r="CP187" s="134"/>
      <c r="CQ187" s="134"/>
      <c r="CR187" s="134"/>
      <c r="CS187" s="134"/>
    </row>
    <row r="188" spans="1:97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4"/>
      <c r="BI188" s="134"/>
      <c r="BJ188" s="134"/>
      <c r="BK188" s="134"/>
      <c r="BL188" s="134"/>
      <c r="BM188" s="134"/>
      <c r="BN188" s="134"/>
      <c r="BO188" s="134"/>
      <c r="BP188" s="134"/>
      <c r="BQ188" s="134"/>
      <c r="BR188" s="134"/>
      <c r="BS188" s="134"/>
      <c r="BT188" s="134"/>
      <c r="BU188" s="134"/>
      <c r="BV188" s="134"/>
      <c r="BW188" s="134"/>
      <c r="BX188" s="134"/>
      <c r="BY188" s="134"/>
      <c r="BZ188" s="134"/>
      <c r="CA188" s="134"/>
      <c r="CB188" s="134"/>
      <c r="CC188" s="134"/>
      <c r="CD188" s="134"/>
      <c r="CE188" s="134"/>
      <c r="CF188" s="134"/>
      <c r="CG188" s="134"/>
      <c r="CH188" s="134"/>
      <c r="CI188" s="134"/>
      <c r="CJ188" s="134"/>
      <c r="CK188" s="134"/>
      <c r="CL188" s="134"/>
      <c r="CM188" s="134"/>
      <c r="CN188" s="134"/>
      <c r="CO188" s="134"/>
      <c r="CP188" s="134"/>
      <c r="CQ188" s="134"/>
      <c r="CR188" s="134"/>
      <c r="CS188" s="134"/>
    </row>
    <row r="189" spans="1:97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4"/>
      <c r="AW189" s="134"/>
      <c r="AX189" s="134"/>
      <c r="AY189" s="134"/>
      <c r="AZ189" s="134"/>
      <c r="BA189" s="134"/>
      <c r="BB189" s="134"/>
      <c r="BC189" s="134"/>
      <c r="BD189" s="134"/>
      <c r="BE189" s="134"/>
      <c r="BF189" s="134"/>
      <c r="BG189" s="134"/>
      <c r="BH189" s="134"/>
      <c r="BI189" s="134"/>
      <c r="BJ189" s="134"/>
      <c r="BK189" s="134"/>
      <c r="BL189" s="134"/>
      <c r="BM189" s="134"/>
      <c r="BN189" s="134"/>
      <c r="BO189" s="134"/>
      <c r="BP189" s="134"/>
      <c r="BQ189" s="134"/>
      <c r="BR189" s="134"/>
      <c r="BS189" s="134"/>
      <c r="BT189" s="134"/>
      <c r="BU189" s="134"/>
      <c r="BV189" s="134"/>
      <c r="BW189" s="134"/>
      <c r="BX189" s="134"/>
      <c r="BY189" s="134"/>
      <c r="BZ189" s="134"/>
      <c r="CA189" s="134"/>
      <c r="CB189" s="134"/>
      <c r="CC189" s="134"/>
      <c r="CD189" s="134"/>
      <c r="CE189" s="134"/>
      <c r="CF189" s="134"/>
      <c r="CG189" s="134"/>
      <c r="CH189" s="134"/>
      <c r="CI189" s="134"/>
      <c r="CJ189" s="134"/>
      <c r="CK189" s="134"/>
      <c r="CL189" s="134"/>
      <c r="CM189" s="134"/>
      <c r="CN189" s="134"/>
      <c r="CO189" s="134"/>
      <c r="CP189" s="134"/>
      <c r="CQ189" s="134"/>
      <c r="CR189" s="134"/>
      <c r="CS189" s="134"/>
    </row>
    <row r="190" spans="1:97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  <c r="AV190" s="134"/>
      <c r="AW190" s="134"/>
      <c r="AX190" s="134"/>
      <c r="AY190" s="134"/>
      <c r="AZ190" s="134"/>
      <c r="BA190" s="134"/>
      <c r="BB190" s="134"/>
      <c r="BC190" s="134"/>
      <c r="BD190" s="134"/>
      <c r="BE190" s="134"/>
      <c r="BF190" s="134"/>
      <c r="BG190" s="134"/>
      <c r="BH190" s="134"/>
      <c r="BI190" s="134"/>
      <c r="BJ190" s="134"/>
      <c r="BK190" s="134"/>
      <c r="BL190" s="134"/>
      <c r="BM190" s="134"/>
      <c r="BN190" s="134"/>
      <c r="BO190" s="134"/>
      <c r="BP190" s="134"/>
      <c r="BQ190" s="134"/>
      <c r="BR190" s="134"/>
      <c r="BS190" s="134"/>
      <c r="BT190" s="134"/>
      <c r="BU190" s="134"/>
      <c r="BV190" s="134"/>
      <c r="BW190" s="134"/>
      <c r="BX190" s="134"/>
      <c r="BY190" s="134"/>
      <c r="BZ190" s="134"/>
      <c r="CA190" s="134"/>
      <c r="CB190" s="134"/>
      <c r="CC190" s="134"/>
      <c r="CD190" s="134"/>
      <c r="CE190" s="134"/>
      <c r="CF190" s="134"/>
      <c r="CG190" s="134"/>
      <c r="CH190" s="134"/>
      <c r="CI190" s="134"/>
      <c r="CJ190" s="134"/>
      <c r="CK190" s="134"/>
      <c r="CL190" s="134"/>
      <c r="CM190" s="134"/>
      <c r="CN190" s="134"/>
      <c r="CO190" s="134"/>
      <c r="CP190" s="134"/>
      <c r="CQ190" s="134"/>
      <c r="CR190" s="134"/>
      <c r="CS190" s="134"/>
    </row>
    <row r="191" spans="1:97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  <c r="AV191" s="134"/>
      <c r="AW191" s="134"/>
      <c r="AX191" s="134"/>
      <c r="AY191" s="134"/>
      <c r="AZ191" s="134"/>
      <c r="BA191" s="134"/>
      <c r="BB191" s="134"/>
      <c r="BC191" s="134"/>
      <c r="BD191" s="134"/>
      <c r="BE191" s="134"/>
      <c r="BF191" s="134"/>
      <c r="BG191" s="134"/>
      <c r="BH191" s="134"/>
      <c r="BI191" s="134"/>
      <c r="BJ191" s="134"/>
      <c r="BK191" s="134"/>
      <c r="BL191" s="134"/>
      <c r="BM191" s="134"/>
      <c r="BN191" s="134"/>
      <c r="BO191" s="134"/>
      <c r="BP191" s="134"/>
      <c r="BQ191" s="134"/>
      <c r="BR191" s="134"/>
      <c r="BS191" s="134"/>
      <c r="BT191" s="134"/>
      <c r="BU191" s="134"/>
      <c r="BV191" s="134"/>
      <c r="BW191" s="134"/>
      <c r="BX191" s="134"/>
      <c r="BY191" s="134"/>
      <c r="BZ191" s="134"/>
      <c r="CA191" s="134"/>
      <c r="CB191" s="134"/>
      <c r="CC191" s="134"/>
      <c r="CD191" s="134"/>
      <c r="CE191" s="134"/>
      <c r="CF191" s="134"/>
      <c r="CG191" s="134"/>
      <c r="CH191" s="134"/>
      <c r="CI191" s="134"/>
      <c r="CJ191" s="134"/>
      <c r="CK191" s="134"/>
      <c r="CL191" s="134"/>
      <c r="CM191" s="134"/>
      <c r="CN191" s="134"/>
      <c r="CO191" s="134"/>
      <c r="CP191" s="134"/>
      <c r="CQ191" s="134"/>
      <c r="CR191" s="134"/>
      <c r="CS191" s="134"/>
    </row>
    <row r="192" spans="1:97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4"/>
      <c r="BC192" s="134"/>
      <c r="BD192" s="134"/>
      <c r="BE192" s="134"/>
      <c r="BF192" s="134"/>
      <c r="BG192" s="134"/>
      <c r="BH192" s="134"/>
      <c r="BI192" s="134"/>
      <c r="BJ192" s="134"/>
      <c r="BK192" s="134"/>
      <c r="BL192" s="134"/>
      <c r="BM192" s="134"/>
      <c r="BN192" s="134"/>
      <c r="BO192" s="134"/>
      <c r="BP192" s="134"/>
      <c r="BQ192" s="134"/>
      <c r="BR192" s="134"/>
      <c r="BS192" s="134"/>
      <c r="BT192" s="134"/>
      <c r="BU192" s="134"/>
      <c r="BV192" s="134"/>
      <c r="BW192" s="134"/>
      <c r="BX192" s="134"/>
      <c r="BY192" s="134"/>
      <c r="BZ192" s="134"/>
      <c r="CA192" s="134"/>
      <c r="CB192" s="134"/>
      <c r="CC192" s="134"/>
      <c r="CD192" s="134"/>
      <c r="CE192" s="134"/>
      <c r="CF192" s="134"/>
      <c r="CG192" s="134"/>
      <c r="CH192" s="134"/>
      <c r="CI192" s="134"/>
      <c r="CJ192" s="134"/>
      <c r="CK192" s="134"/>
      <c r="CL192" s="134"/>
      <c r="CM192" s="134"/>
      <c r="CN192" s="134"/>
      <c r="CO192" s="134"/>
      <c r="CP192" s="134"/>
      <c r="CQ192" s="134"/>
      <c r="CR192" s="134"/>
      <c r="CS192" s="134"/>
    </row>
    <row r="193" spans="1:97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  <c r="AV193" s="134"/>
      <c r="AW193" s="134"/>
      <c r="AX193" s="134"/>
      <c r="AY193" s="134"/>
      <c r="AZ193" s="134"/>
      <c r="BA193" s="134"/>
      <c r="BB193" s="134"/>
      <c r="BC193" s="134"/>
      <c r="BD193" s="134"/>
      <c r="BE193" s="134"/>
      <c r="BF193" s="134"/>
      <c r="BG193" s="134"/>
      <c r="BH193" s="134"/>
      <c r="BI193" s="134"/>
      <c r="BJ193" s="134"/>
      <c r="BK193" s="134"/>
      <c r="BL193" s="134"/>
      <c r="BM193" s="134"/>
      <c r="BN193" s="134"/>
      <c r="BO193" s="134"/>
      <c r="BP193" s="134"/>
      <c r="BQ193" s="134"/>
      <c r="BR193" s="134"/>
      <c r="BS193" s="134"/>
      <c r="BT193" s="134"/>
      <c r="BU193" s="134"/>
      <c r="BV193" s="134"/>
      <c r="BW193" s="134"/>
      <c r="BX193" s="134"/>
      <c r="BY193" s="134"/>
      <c r="BZ193" s="134"/>
      <c r="CA193" s="134"/>
      <c r="CB193" s="134"/>
      <c r="CC193" s="134"/>
      <c r="CD193" s="134"/>
      <c r="CE193" s="134"/>
      <c r="CF193" s="134"/>
      <c r="CG193" s="134"/>
      <c r="CH193" s="134"/>
      <c r="CI193" s="134"/>
      <c r="CJ193" s="134"/>
      <c r="CK193" s="134"/>
      <c r="CL193" s="134"/>
      <c r="CM193" s="134"/>
      <c r="CN193" s="134"/>
      <c r="CO193" s="134"/>
      <c r="CP193" s="134"/>
      <c r="CQ193" s="134"/>
      <c r="CR193" s="134"/>
      <c r="CS193" s="134"/>
    </row>
    <row r="194" spans="1:97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  <c r="AV194" s="134"/>
      <c r="AW194" s="134"/>
      <c r="AX194" s="134"/>
      <c r="AY194" s="134"/>
      <c r="AZ194" s="134"/>
      <c r="BA194" s="134"/>
      <c r="BB194" s="134"/>
      <c r="BC194" s="134"/>
      <c r="BD194" s="134"/>
      <c r="BE194" s="134"/>
      <c r="BF194" s="134"/>
      <c r="BG194" s="134"/>
      <c r="BH194" s="134"/>
      <c r="BI194" s="134"/>
      <c r="BJ194" s="134"/>
      <c r="BK194" s="134"/>
      <c r="BL194" s="134"/>
      <c r="BM194" s="134"/>
      <c r="BN194" s="134"/>
      <c r="BO194" s="134"/>
      <c r="BP194" s="134"/>
      <c r="BQ194" s="134"/>
      <c r="BR194" s="134"/>
      <c r="BS194" s="134"/>
      <c r="BT194" s="134"/>
      <c r="BU194" s="134"/>
      <c r="BV194" s="134"/>
      <c r="BW194" s="134"/>
      <c r="BX194" s="134"/>
      <c r="BY194" s="134"/>
      <c r="BZ194" s="134"/>
      <c r="CA194" s="134"/>
      <c r="CB194" s="134"/>
      <c r="CC194" s="134"/>
      <c r="CD194" s="134"/>
      <c r="CE194" s="134"/>
      <c r="CF194" s="134"/>
      <c r="CG194" s="134"/>
      <c r="CH194" s="134"/>
      <c r="CI194" s="134"/>
      <c r="CJ194" s="134"/>
      <c r="CK194" s="134"/>
      <c r="CL194" s="134"/>
      <c r="CM194" s="134"/>
      <c r="CN194" s="134"/>
      <c r="CO194" s="134"/>
      <c r="CP194" s="134"/>
      <c r="CQ194" s="134"/>
      <c r="CR194" s="134"/>
      <c r="CS194" s="134"/>
    </row>
    <row r="195" spans="1:97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  <c r="AV195" s="134"/>
      <c r="AW195" s="134"/>
      <c r="AX195" s="134"/>
      <c r="AY195" s="134"/>
      <c r="AZ195" s="134"/>
      <c r="BA195" s="134"/>
      <c r="BB195" s="134"/>
      <c r="BC195" s="134"/>
      <c r="BD195" s="134"/>
      <c r="BE195" s="134"/>
      <c r="BF195" s="134"/>
      <c r="BG195" s="134"/>
      <c r="BH195" s="134"/>
      <c r="BI195" s="134"/>
      <c r="BJ195" s="134"/>
      <c r="BK195" s="134"/>
      <c r="BL195" s="134"/>
      <c r="BM195" s="134"/>
      <c r="BN195" s="134"/>
      <c r="BO195" s="134"/>
      <c r="BP195" s="134"/>
      <c r="BQ195" s="134"/>
      <c r="BR195" s="134"/>
      <c r="BS195" s="134"/>
      <c r="BT195" s="134"/>
      <c r="BU195" s="134"/>
      <c r="BV195" s="134"/>
      <c r="BW195" s="134"/>
      <c r="BX195" s="134"/>
      <c r="BY195" s="134"/>
      <c r="BZ195" s="134"/>
      <c r="CA195" s="134"/>
      <c r="CB195" s="134"/>
      <c r="CC195" s="134"/>
      <c r="CD195" s="134"/>
      <c r="CE195" s="134"/>
      <c r="CF195" s="134"/>
      <c r="CG195" s="134"/>
      <c r="CH195" s="134"/>
      <c r="CI195" s="134"/>
      <c r="CJ195" s="134"/>
      <c r="CK195" s="134"/>
      <c r="CL195" s="134"/>
      <c r="CM195" s="134"/>
      <c r="CN195" s="134"/>
      <c r="CO195" s="134"/>
      <c r="CP195" s="134"/>
      <c r="CQ195" s="134"/>
      <c r="CR195" s="134"/>
      <c r="CS195" s="134"/>
    </row>
    <row r="196" spans="1:97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  <c r="AA196" s="134"/>
      <c r="AB196" s="134"/>
      <c r="AC196" s="134"/>
      <c r="AD196" s="134"/>
      <c r="AE196" s="134"/>
      <c r="AF196" s="134"/>
      <c r="AG196" s="134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  <c r="AV196" s="134"/>
      <c r="AW196" s="134"/>
      <c r="AX196" s="134"/>
      <c r="AY196" s="134"/>
      <c r="AZ196" s="134"/>
      <c r="BA196" s="134"/>
      <c r="BB196" s="134"/>
      <c r="BC196" s="134"/>
      <c r="BD196" s="134"/>
      <c r="BE196" s="134"/>
      <c r="BF196" s="134"/>
      <c r="BG196" s="134"/>
      <c r="BH196" s="134"/>
      <c r="BI196" s="134"/>
      <c r="BJ196" s="134"/>
      <c r="BK196" s="134"/>
      <c r="BL196" s="134"/>
      <c r="BM196" s="134"/>
      <c r="BN196" s="134"/>
      <c r="BO196" s="134"/>
      <c r="BP196" s="134"/>
      <c r="BQ196" s="134"/>
      <c r="BR196" s="134"/>
      <c r="BS196" s="134"/>
      <c r="BT196" s="134"/>
      <c r="BU196" s="134"/>
      <c r="BV196" s="134"/>
      <c r="BW196" s="134"/>
      <c r="BX196" s="134"/>
      <c r="BY196" s="134"/>
      <c r="BZ196" s="134"/>
      <c r="CA196" s="134"/>
      <c r="CB196" s="134"/>
      <c r="CC196" s="134"/>
      <c r="CD196" s="134"/>
      <c r="CE196" s="134"/>
      <c r="CF196" s="134"/>
      <c r="CG196" s="134"/>
      <c r="CH196" s="134"/>
      <c r="CI196" s="134"/>
      <c r="CJ196" s="134"/>
      <c r="CK196" s="134"/>
      <c r="CL196" s="134"/>
      <c r="CM196" s="134"/>
      <c r="CN196" s="134"/>
      <c r="CO196" s="134"/>
      <c r="CP196" s="134"/>
      <c r="CQ196" s="134"/>
      <c r="CR196" s="134"/>
      <c r="CS196" s="134"/>
    </row>
    <row r="197" spans="1:97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/>
      <c r="BO197" s="134"/>
      <c r="BP197" s="134"/>
      <c r="BQ197" s="134"/>
      <c r="BR197" s="134"/>
      <c r="BS197" s="134"/>
      <c r="BT197" s="134"/>
      <c r="BU197" s="134"/>
      <c r="BV197" s="134"/>
      <c r="BW197" s="134"/>
      <c r="BX197" s="134"/>
      <c r="BY197" s="134"/>
      <c r="BZ197" s="134"/>
      <c r="CA197" s="134"/>
      <c r="CB197" s="134"/>
      <c r="CC197" s="134"/>
      <c r="CD197" s="134"/>
      <c r="CE197" s="134"/>
      <c r="CF197" s="134"/>
      <c r="CG197" s="134"/>
      <c r="CH197" s="134"/>
      <c r="CI197" s="134"/>
      <c r="CJ197" s="134"/>
      <c r="CK197" s="134"/>
      <c r="CL197" s="134"/>
      <c r="CM197" s="134"/>
      <c r="CN197" s="134"/>
      <c r="CO197" s="134"/>
      <c r="CP197" s="134"/>
      <c r="CQ197" s="134"/>
      <c r="CR197" s="134"/>
      <c r="CS197" s="134"/>
    </row>
    <row r="198" spans="1:97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  <c r="AA198" s="134"/>
      <c r="AB198" s="134"/>
      <c r="AC198" s="134"/>
      <c r="AD198" s="134"/>
      <c r="AE198" s="134"/>
      <c r="AF198" s="134"/>
      <c r="AG198" s="134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  <c r="AV198" s="134"/>
      <c r="AW198" s="134"/>
      <c r="AX198" s="134"/>
      <c r="AY198" s="134"/>
      <c r="AZ198" s="134"/>
      <c r="BA198" s="134"/>
      <c r="BB198" s="134"/>
      <c r="BC198" s="134"/>
      <c r="BD198" s="134"/>
      <c r="BE198" s="134"/>
      <c r="BF198" s="134"/>
      <c r="BG198" s="134"/>
      <c r="BH198" s="134"/>
      <c r="BI198" s="134"/>
      <c r="BJ198" s="134"/>
      <c r="BK198" s="134"/>
      <c r="BL198" s="134"/>
      <c r="BM198" s="134"/>
      <c r="BN198" s="134"/>
      <c r="BO198" s="134"/>
      <c r="BP198" s="134"/>
      <c r="BQ198" s="134"/>
      <c r="BR198" s="134"/>
      <c r="BS198" s="134"/>
      <c r="BT198" s="134"/>
      <c r="BU198" s="134"/>
      <c r="BV198" s="134"/>
      <c r="BW198" s="134"/>
      <c r="BX198" s="134"/>
      <c r="BY198" s="134"/>
      <c r="BZ198" s="134"/>
      <c r="CA198" s="134"/>
      <c r="CB198" s="134"/>
      <c r="CC198" s="134"/>
      <c r="CD198" s="134"/>
      <c r="CE198" s="134"/>
      <c r="CF198" s="134"/>
      <c r="CG198" s="134"/>
      <c r="CH198" s="134"/>
      <c r="CI198" s="134"/>
      <c r="CJ198" s="134"/>
      <c r="CK198" s="134"/>
      <c r="CL198" s="134"/>
      <c r="CM198" s="134"/>
      <c r="CN198" s="134"/>
      <c r="CO198" s="134"/>
      <c r="CP198" s="134"/>
      <c r="CQ198" s="134"/>
      <c r="CR198" s="134"/>
      <c r="CS198" s="134"/>
    </row>
    <row r="199" spans="1:97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AD199" s="134"/>
      <c r="AE199" s="134"/>
      <c r="AF199" s="134"/>
      <c r="AG199" s="134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  <c r="AV199" s="134"/>
      <c r="AW199" s="134"/>
      <c r="AX199" s="134"/>
      <c r="AY199" s="134"/>
      <c r="AZ199" s="134"/>
      <c r="BA199" s="134"/>
      <c r="BB199" s="134"/>
      <c r="BC199" s="134"/>
      <c r="BD199" s="134"/>
      <c r="BE199" s="134"/>
      <c r="BF199" s="134"/>
      <c r="BG199" s="134"/>
      <c r="BH199" s="134"/>
      <c r="BI199" s="134"/>
      <c r="BJ199" s="134"/>
      <c r="BK199" s="134"/>
      <c r="BL199" s="134"/>
      <c r="BM199" s="134"/>
      <c r="BN199" s="134"/>
      <c r="BO199" s="134"/>
      <c r="BP199" s="134"/>
      <c r="BQ199" s="134"/>
      <c r="BR199" s="134"/>
      <c r="BS199" s="134"/>
      <c r="BT199" s="134"/>
      <c r="BU199" s="134"/>
      <c r="BV199" s="134"/>
      <c r="BW199" s="134"/>
      <c r="BX199" s="134"/>
      <c r="BY199" s="134"/>
      <c r="BZ199" s="134"/>
      <c r="CA199" s="134"/>
      <c r="CB199" s="134"/>
      <c r="CC199" s="134"/>
      <c r="CD199" s="134"/>
      <c r="CE199" s="134"/>
      <c r="CF199" s="134"/>
      <c r="CG199" s="134"/>
      <c r="CH199" s="134"/>
      <c r="CI199" s="134"/>
      <c r="CJ199" s="134"/>
      <c r="CK199" s="134"/>
      <c r="CL199" s="134"/>
      <c r="CM199" s="134"/>
      <c r="CN199" s="134"/>
      <c r="CO199" s="134"/>
      <c r="CP199" s="134"/>
      <c r="CQ199" s="134"/>
      <c r="CR199" s="134"/>
      <c r="CS199" s="134"/>
    </row>
    <row r="200" spans="1:97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  <c r="AV200" s="134"/>
      <c r="AW200" s="134"/>
      <c r="AX200" s="134"/>
      <c r="AY200" s="134"/>
      <c r="AZ200" s="134"/>
      <c r="BA200" s="134"/>
      <c r="BB200" s="134"/>
      <c r="BC200" s="134"/>
      <c r="BD200" s="134"/>
      <c r="BE200" s="134"/>
      <c r="BF200" s="134"/>
      <c r="BG200" s="134"/>
      <c r="BH200" s="134"/>
      <c r="BI200" s="134"/>
      <c r="BJ200" s="134"/>
      <c r="BK200" s="134"/>
      <c r="BL200" s="134"/>
      <c r="BM200" s="134"/>
      <c r="BN200" s="134"/>
      <c r="BO200" s="134"/>
      <c r="BP200" s="134"/>
      <c r="BQ200" s="134"/>
      <c r="BR200" s="134"/>
      <c r="BS200" s="134"/>
      <c r="BT200" s="134"/>
      <c r="BU200" s="134"/>
      <c r="BV200" s="134"/>
      <c r="BW200" s="134"/>
      <c r="BX200" s="134"/>
      <c r="BY200" s="134"/>
      <c r="BZ200" s="134"/>
      <c r="CA200" s="134"/>
      <c r="CB200" s="134"/>
      <c r="CC200" s="134"/>
      <c r="CD200" s="134"/>
      <c r="CE200" s="134"/>
      <c r="CF200" s="134"/>
      <c r="CG200" s="134"/>
      <c r="CH200" s="134"/>
      <c r="CI200" s="134"/>
      <c r="CJ200" s="134"/>
      <c r="CK200" s="134"/>
      <c r="CL200" s="134"/>
      <c r="CM200" s="134"/>
      <c r="CN200" s="134"/>
      <c r="CO200" s="134"/>
      <c r="CP200" s="134"/>
      <c r="CQ200" s="134"/>
      <c r="CR200" s="134"/>
      <c r="CS200" s="134"/>
    </row>
    <row r="201" spans="1:97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  <c r="AA201" s="134"/>
      <c r="AB201" s="134"/>
      <c r="AC201" s="134"/>
      <c r="AD201" s="134"/>
      <c r="AE201" s="134"/>
      <c r="AF201" s="134"/>
      <c r="AG201" s="134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  <c r="AV201" s="134"/>
      <c r="AW201" s="134"/>
      <c r="AX201" s="134"/>
      <c r="AY201" s="134"/>
      <c r="AZ201" s="134"/>
      <c r="BA201" s="134"/>
      <c r="BB201" s="134"/>
      <c r="BC201" s="134"/>
      <c r="BD201" s="134"/>
      <c r="BE201" s="134"/>
      <c r="BF201" s="134"/>
      <c r="BG201" s="134"/>
      <c r="BH201" s="134"/>
      <c r="BI201" s="134"/>
      <c r="BJ201" s="134"/>
      <c r="BK201" s="134"/>
      <c r="BL201" s="134"/>
      <c r="BM201" s="134"/>
      <c r="BN201" s="134"/>
      <c r="BO201" s="134"/>
      <c r="BP201" s="134"/>
      <c r="BQ201" s="134"/>
      <c r="BR201" s="134"/>
      <c r="BS201" s="134"/>
      <c r="BT201" s="134"/>
      <c r="BU201" s="134"/>
      <c r="BV201" s="134"/>
      <c r="BW201" s="134"/>
      <c r="BX201" s="134"/>
      <c r="BY201" s="134"/>
      <c r="BZ201" s="134"/>
      <c r="CA201" s="134"/>
      <c r="CB201" s="134"/>
      <c r="CC201" s="134"/>
      <c r="CD201" s="134"/>
      <c r="CE201" s="134"/>
      <c r="CF201" s="134"/>
      <c r="CG201" s="134"/>
      <c r="CH201" s="134"/>
      <c r="CI201" s="134"/>
      <c r="CJ201" s="134"/>
      <c r="CK201" s="134"/>
      <c r="CL201" s="134"/>
      <c r="CM201" s="134"/>
      <c r="CN201" s="134"/>
      <c r="CO201" s="134"/>
      <c r="CP201" s="134"/>
      <c r="CQ201" s="134"/>
      <c r="CR201" s="134"/>
      <c r="CS201" s="134"/>
    </row>
    <row r="202" spans="1:97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  <c r="AA202" s="134"/>
      <c r="AB202" s="134"/>
      <c r="AC202" s="134"/>
      <c r="AD202" s="134"/>
      <c r="AE202" s="134"/>
      <c r="AF202" s="134"/>
      <c r="AG202" s="134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  <c r="AV202" s="134"/>
      <c r="AW202" s="134"/>
      <c r="AX202" s="134"/>
      <c r="AY202" s="134"/>
      <c r="AZ202" s="134"/>
      <c r="BA202" s="134"/>
      <c r="BB202" s="134"/>
      <c r="BC202" s="134"/>
      <c r="BD202" s="134"/>
      <c r="BE202" s="134"/>
      <c r="BF202" s="134"/>
      <c r="BG202" s="134"/>
      <c r="BH202" s="134"/>
      <c r="BI202" s="134"/>
      <c r="BJ202" s="134"/>
      <c r="BK202" s="134"/>
      <c r="BL202" s="134"/>
      <c r="BM202" s="134"/>
      <c r="BN202" s="134"/>
      <c r="BO202" s="134"/>
      <c r="BP202" s="134"/>
      <c r="BQ202" s="134"/>
      <c r="BR202" s="134"/>
      <c r="BS202" s="134"/>
      <c r="BT202" s="134"/>
      <c r="BU202" s="134"/>
      <c r="BV202" s="134"/>
      <c r="BW202" s="134"/>
      <c r="BX202" s="134"/>
      <c r="BY202" s="134"/>
      <c r="BZ202" s="134"/>
      <c r="CA202" s="134"/>
      <c r="CB202" s="134"/>
      <c r="CC202" s="134"/>
      <c r="CD202" s="134"/>
      <c r="CE202" s="134"/>
      <c r="CF202" s="134"/>
      <c r="CG202" s="134"/>
      <c r="CH202" s="134"/>
      <c r="CI202" s="134"/>
      <c r="CJ202" s="134"/>
      <c r="CK202" s="134"/>
      <c r="CL202" s="134"/>
      <c r="CM202" s="134"/>
      <c r="CN202" s="134"/>
      <c r="CO202" s="134"/>
      <c r="CP202" s="134"/>
      <c r="CQ202" s="134"/>
      <c r="CR202" s="134"/>
      <c r="CS202" s="134"/>
    </row>
    <row r="203" spans="1:97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  <c r="AA203" s="134"/>
      <c r="AB203" s="134"/>
      <c r="AC203" s="134"/>
      <c r="AD203" s="134"/>
      <c r="AE203" s="134"/>
      <c r="AF203" s="134"/>
      <c r="AG203" s="134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  <c r="AV203" s="134"/>
      <c r="AW203" s="134"/>
      <c r="AX203" s="134"/>
      <c r="AY203" s="134"/>
      <c r="AZ203" s="134"/>
      <c r="BA203" s="134"/>
      <c r="BB203" s="134"/>
      <c r="BC203" s="134"/>
      <c r="BD203" s="134"/>
      <c r="BE203" s="134"/>
      <c r="BF203" s="134"/>
      <c r="BG203" s="134"/>
      <c r="BH203" s="134"/>
      <c r="BI203" s="134"/>
      <c r="BJ203" s="134"/>
      <c r="BK203" s="134"/>
      <c r="BL203" s="134"/>
      <c r="BM203" s="134"/>
      <c r="BN203" s="134"/>
      <c r="BO203" s="134"/>
      <c r="BP203" s="134"/>
      <c r="BQ203" s="134"/>
      <c r="BR203" s="134"/>
      <c r="BS203" s="134"/>
      <c r="BT203" s="134"/>
      <c r="BU203" s="134"/>
      <c r="BV203" s="134"/>
      <c r="BW203" s="134"/>
      <c r="BX203" s="134"/>
      <c r="BY203" s="134"/>
      <c r="BZ203" s="134"/>
      <c r="CA203" s="134"/>
      <c r="CB203" s="134"/>
      <c r="CC203" s="134"/>
      <c r="CD203" s="134"/>
      <c r="CE203" s="134"/>
      <c r="CF203" s="134"/>
      <c r="CG203" s="134"/>
      <c r="CH203" s="134"/>
      <c r="CI203" s="134"/>
      <c r="CJ203" s="134"/>
      <c r="CK203" s="134"/>
      <c r="CL203" s="134"/>
      <c r="CM203" s="134"/>
      <c r="CN203" s="134"/>
      <c r="CO203" s="134"/>
      <c r="CP203" s="134"/>
      <c r="CQ203" s="134"/>
      <c r="CR203" s="134"/>
      <c r="CS203" s="134"/>
    </row>
    <row r="204" spans="1:97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  <c r="AA204" s="134"/>
      <c r="AB204" s="134"/>
      <c r="AC204" s="134"/>
      <c r="AD204" s="134"/>
      <c r="AE204" s="134"/>
      <c r="AF204" s="134"/>
      <c r="AG204" s="134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  <c r="AV204" s="134"/>
      <c r="AW204" s="134"/>
      <c r="AX204" s="134"/>
      <c r="AY204" s="134"/>
      <c r="AZ204" s="134"/>
      <c r="BA204" s="134"/>
      <c r="BB204" s="134"/>
      <c r="BC204" s="134"/>
      <c r="BD204" s="134"/>
      <c r="BE204" s="134"/>
      <c r="BF204" s="134"/>
      <c r="BG204" s="134"/>
      <c r="BH204" s="134"/>
      <c r="BI204" s="134"/>
      <c r="BJ204" s="134"/>
      <c r="BK204" s="134"/>
      <c r="BL204" s="134"/>
      <c r="BM204" s="134"/>
      <c r="BN204" s="134"/>
      <c r="BO204" s="134"/>
      <c r="BP204" s="134"/>
      <c r="BQ204" s="134"/>
      <c r="BR204" s="134"/>
      <c r="BS204" s="134"/>
      <c r="BT204" s="134"/>
      <c r="BU204" s="134"/>
      <c r="BV204" s="134"/>
      <c r="BW204" s="134"/>
      <c r="BX204" s="134"/>
      <c r="BY204" s="134"/>
      <c r="BZ204" s="134"/>
      <c r="CA204" s="134"/>
      <c r="CB204" s="134"/>
      <c r="CC204" s="134"/>
      <c r="CD204" s="134"/>
      <c r="CE204" s="134"/>
      <c r="CF204" s="134"/>
      <c r="CG204" s="134"/>
      <c r="CH204" s="134"/>
      <c r="CI204" s="134"/>
      <c r="CJ204" s="134"/>
      <c r="CK204" s="134"/>
      <c r="CL204" s="134"/>
      <c r="CM204" s="134"/>
      <c r="CN204" s="134"/>
      <c r="CO204" s="134"/>
      <c r="CP204" s="134"/>
      <c r="CQ204" s="134"/>
      <c r="CR204" s="134"/>
      <c r="CS204" s="134"/>
    </row>
    <row r="205" spans="1:97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  <c r="AA205" s="134"/>
      <c r="AB205" s="134"/>
      <c r="AC205" s="134"/>
      <c r="AD205" s="134"/>
      <c r="AE205" s="134"/>
      <c r="AF205" s="134"/>
      <c r="AG205" s="134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  <c r="AV205" s="134"/>
      <c r="AW205" s="134"/>
      <c r="AX205" s="134"/>
      <c r="AY205" s="134"/>
      <c r="AZ205" s="134"/>
      <c r="BA205" s="134"/>
      <c r="BB205" s="134"/>
      <c r="BC205" s="134"/>
      <c r="BD205" s="134"/>
      <c r="BE205" s="134"/>
      <c r="BF205" s="134"/>
      <c r="BG205" s="134"/>
      <c r="BH205" s="134"/>
      <c r="BI205" s="134"/>
      <c r="BJ205" s="134"/>
      <c r="BK205" s="134"/>
      <c r="BL205" s="134"/>
      <c r="BM205" s="134"/>
      <c r="BN205" s="134"/>
      <c r="BO205" s="134"/>
      <c r="BP205" s="134"/>
      <c r="BQ205" s="134"/>
      <c r="BR205" s="134"/>
      <c r="BS205" s="134"/>
      <c r="BT205" s="134"/>
      <c r="BU205" s="134"/>
      <c r="BV205" s="134"/>
      <c r="BW205" s="134"/>
      <c r="BX205" s="134"/>
      <c r="BY205" s="134"/>
      <c r="BZ205" s="134"/>
      <c r="CA205" s="134"/>
      <c r="CB205" s="134"/>
      <c r="CC205" s="134"/>
      <c r="CD205" s="134"/>
      <c r="CE205" s="134"/>
      <c r="CF205" s="134"/>
      <c r="CG205" s="134"/>
      <c r="CH205" s="134"/>
      <c r="CI205" s="134"/>
      <c r="CJ205" s="134"/>
      <c r="CK205" s="134"/>
      <c r="CL205" s="134"/>
      <c r="CM205" s="134"/>
      <c r="CN205" s="134"/>
      <c r="CO205" s="134"/>
      <c r="CP205" s="134"/>
      <c r="CQ205" s="134"/>
      <c r="CR205" s="134"/>
      <c r="CS205" s="134"/>
    </row>
    <row r="206" spans="1:97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  <c r="AA206" s="134"/>
      <c r="AB206" s="134"/>
      <c r="AC206" s="134"/>
      <c r="AD206" s="134"/>
      <c r="AE206" s="134"/>
      <c r="AF206" s="134"/>
      <c r="AG206" s="134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34"/>
      <c r="BG206" s="134"/>
      <c r="BH206" s="134"/>
      <c r="BI206" s="134"/>
      <c r="BJ206" s="134"/>
      <c r="BK206" s="134"/>
      <c r="BL206" s="134"/>
      <c r="BM206" s="134"/>
      <c r="BN206" s="134"/>
      <c r="BO206" s="134"/>
      <c r="BP206" s="134"/>
      <c r="BQ206" s="134"/>
      <c r="BR206" s="134"/>
      <c r="BS206" s="134"/>
      <c r="BT206" s="134"/>
      <c r="BU206" s="134"/>
      <c r="BV206" s="134"/>
      <c r="BW206" s="134"/>
      <c r="BX206" s="134"/>
      <c r="BY206" s="134"/>
      <c r="BZ206" s="134"/>
      <c r="CA206" s="134"/>
      <c r="CB206" s="134"/>
      <c r="CC206" s="134"/>
      <c r="CD206" s="134"/>
      <c r="CE206" s="134"/>
      <c r="CF206" s="134"/>
      <c r="CG206" s="134"/>
      <c r="CH206" s="134"/>
      <c r="CI206" s="134"/>
      <c r="CJ206" s="134"/>
      <c r="CK206" s="134"/>
      <c r="CL206" s="134"/>
      <c r="CM206" s="134"/>
      <c r="CN206" s="134"/>
      <c r="CO206" s="134"/>
      <c r="CP206" s="134"/>
      <c r="CQ206" s="134"/>
      <c r="CR206" s="134"/>
      <c r="CS206" s="134"/>
    </row>
    <row r="207" spans="1:97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34"/>
      <c r="BG207" s="134"/>
      <c r="BH207" s="134"/>
      <c r="BI207" s="134"/>
      <c r="BJ207" s="134"/>
      <c r="BK207" s="134"/>
      <c r="BL207" s="134"/>
      <c r="BM207" s="134"/>
      <c r="BN207" s="134"/>
      <c r="BO207" s="134"/>
      <c r="BP207" s="134"/>
      <c r="BQ207" s="134"/>
      <c r="BR207" s="134"/>
      <c r="BS207" s="134"/>
      <c r="BT207" s="134"/>
      <c r="BU207" s="134"/>
      <c r="BV207" s="134"/>
      <c r="BW207" s="134"/>
      <c r="BX207" s="134"/>
      <c r="BY207" s="134"/>
      <c r="BZ207" s="134"/>
      <c r="CA207" s="134"/>
      <c r="CB207" s="134"/>
      <c r="CC207" s="134"/>
      <c r="CD207" s="134"/>
      <c r="CE207" s="134"/>
      <c r="CF207" s="134"/>
      <c r="CG207" s="134"/>
      <c r="CH207" s="134"/>
      <c r="CI207" s="134"/>
      <c r="CJ207" s="134"/>
      <c r="CK207" s="134"/>
      <c r="CL207" s="134"/>
      <c r="CM207" s="134"/>
      <c r="CN207" s="134"/>
      <c r="CO207" s="134"/>
      <c r="CP207" s="134"/>
      <c r="CQ207" s="134"/>
      <c r="CR207" s="134"/>
      <c r="CS207" s="134"/>
    </row>
    <row r="208" spans="1:97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  <c r="AA208" s="134"/>
      <c r="AB208" s="134"/>
      <c r="AC208" s="134"/>
      <c r="AD208" s="134"/>
      <c r="AE208" s="134"/>
      <c r="AF208" s="134"/>
      <c r="AG208" s="134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34"/>
      <c r="BG208" s="134"/>
      <c r="BH208" s="134"/>
      <c r="BI208" s="134"/>
      <c r="BJ208" s="134"/>
      <c r="BK208" s="134"/>
      <c r="BL208" s="134"/>
      <c r="BM208" s="134"/>
      <c r="BN208" s="134"/>
      <c r="BO208" s="134"/>
      <c r="BP208" s="134"/>
      <c r="BQ208" s="134"/>
      <c r="BR208" s="134"/>
      <c r="BS208" s="134"/>
      <c r="BT208" s="134"/>
      <c r="BU208" s="134"/>
      <c r="BV208" s="134"/>
      <c r="BW208" s="134"/>
      <c r="BX208" s="134"/>
      <c r="BY208" s="134"/>
      <c r="BZ208" s="134"/>
      <c r="CA208" s="134"/>
      <c r="CB208" s="134"/>
      <c r="CC208" s="134"/>
      <c r="CD208" s="134"/>
      <c r="CE208" s="134"/>
      <c r="CF208" s="134"/>
      <c r="CG208" s="134"/>
      <c r="CH208" s="134"/>
      <c r="CI208" s="134"/>
      <c r="CJ208" s="134"/>
      <c r="CK208" s="134"/>
      <c r="CL208" s="134"/>
      <c r="CM208" s="134"/>
      <c r="CN208" s="134"/>
      <c r="CO208" s="134"/>
      <c r="CP208" s="134"/>
      <c r="CQ208" s="134"/>
      <c r="CR208" s="134"/>
      <c r="CS208" s="134"/>
    </row>
    <row r="209" spans="1:97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  <c r="AA209" s="134"/>
      <c r="AB209" s="134"/>
      <c r="AC209" s="134"/>
      <c r="AD209" s="134"/>
      <c r="AE209" s="134"/>
      <c r="AF209" s="134"/>
      <c r="AG209" s="134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34"/>
      <c r="BG209" s="134"/>
      <c r="BH209" s="134"/>
      <c r="BI209" s="134"/>
      <c r="BJ209" s="134"/>
      <c r="BK209" s="134"/>
      <c r="BL209" s="134"/>
      <c r="BM209" s="134"/>
      <c r="BN209" s="134"/>
      <c r="BO209" s="134"/>
      <c r="BP209" s="134"/>
      <c r="BQ209" s="134"/>
      <c r="BR209" s="134"/>
      <c r="BS209" s="134"/>
      <c r="BT209" s="134"/>
      <c r="BU209" s="134"/>
      <c r="BV209" s="134"/>
      <c r="BW209" s="134"/>
      <c r="BX209" s="134"/>
      <c r="BY209" s="134"/>
      <c r="BZ209" s="134"/>
      <c r="CA209" s="134"/>
      <c r="CB209" s="134"/>
      <c r="CC209" s="134"/>
      <c r="CD209" s="134"/>
      <c r="CE209" s="134"/>
      <c r="CF209" s="134"/>
      <c r="CG209" s="134"/>
      <c r="CH209" s="134"/>
      <c r="CI209" s="134"/>
      <c r="CJ209" s="134"/>
      <c r="CK209" s="134"/>
      <c r="CL209" s="134"/>
      <c r="CM209" s="134"/>
      <c r="CN209" s="134"/>
      <c r="CO209" s="134"/>
      <c r="CP209" s="134"/>
      <c r="CQ209" s="134"/>
      <c r="CR209" s="134"/>
      <c r="CS209" s="134"/>
    </row>
    <row r="210" spans="1:97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  <c r="AA210" s="134"/>
      <c r="AB210" s="134"/>
      <c r="AC210" s="134"/>
      <c r="AD210" s="134"/>
      <c r="AE210" s="134"/>
      <c r="AF210" s="134"/>
      <c r="AG210" s="134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34"/>
      <c r="BG210" s="134"/>
      <c r="BH210" s="134"/>
      <c r="BI210" s="134"/>
      <c r="BJ210" s="134"/>
      <c r="BK210" s="134"/>
      <c r="BL210" s="134"/>
      <c r="BM210" s="134"/>
      <c r="BN210" s="134"/>
      <c r="BO210" s="134"/>
      <c r="BP210" s="134"/>
      <c r="BQ210" s="134"/>
      <c r="BR210" s="134"/>
      <c r="BS210" s="134"/>
      <c r="BT210" s="134"/>
      <c r="BU210" s="134"/>
      <c r="BV210" s="134"/>
      <c r="BW210" s="134"/>
      <c r="BX210" s="134"/>
      <c r="BY210" s="134"/>
      <c r="BZ210" s="134"/>
      <c r="CA210" s="134"/>
      <c r="CB210" s="134"/>
      <c r="CC210" s="134"/>
      <c r="CD210" s="134"/>
      <c r="CE210" s="134"/>
      <c r="CF210" s="134"/>
      <c r="CG210" s="134"/>
      <c r="CH210" s="134"/>
      <c r="CI210" s="134"/>
      <c r="CJ210" s="134"/>
      <c r="CK210" s="134"/>
      <c r="CL210" s="134"/>
      <c r="CM210" s="134"/>
      <c r="CN210" s="134"/>
      <c r="CO210" s="134"/>
      <c r="CP210" s="134"/>
      <c r="CQ210" s="134"/>
      <c r="CR210" s="134"/>
      <c r="CS210" s="134"/>
    </row>
    <row r="211" spans="1:97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  <c r="AA211" s="134"/>
      <c r="AB211" s="134"/>
      <c r="AC211" s="134"/>
      <c r="AD211" s="134"/>
      <c r="AE211" s="134"/>
      <c r="AF211" s="134"/>
      <c r="AG211" s="134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34"/>
      <c r="BI211" s="134"/>
      <c r="BJ211" s="134"/>
      <c r="BK211" s="134"/>
      <c r="BL211" s="134"/>
      <c r="BM211" s="134"/>
      <c r="BN211" s="134"/>
      <c r="BO211" s="134"/>
      <c r="BP211" s="134"/>
      <c r="BQ211" s="134"/>
      <c r="BR211" s="134"/>
      <c r="BS211" s="134"/>
      <c r="BT211" s="134"/>
      <c r="BU211" s="134"/>
      <c r="BV211" s="134"/>
      <c r="BW211" s="134"/>
      <c r="BX211" s="134"/>
      <c r="BY211" s="134"/>
      <c r="BZ211" s="134"/>
      <c r="CA211" s="134"/>
      <c r="CB211" s="134"/>
      <c r="CC211" s="134"/>
      <c r="CD211" s="134"/>
      <c r="CE211" s="134"/>
      <c r="CF211" s="134"/>
      <c r="CG211" s="134"/>
      <c r="CH211" s="134"/>
      <c r="CI211" s="134"/>
      <c r="CJ211" s="134"/>
      <c r="CK211" s="134"/>
      <c r="CL211" s="134"/>
      <c r="CM211" s="134"/>
      <c r="CN211" s="134"/>
      <c r="CO211" s="134"/>
      <c r="CP211" s="134"/>
      <c r="CQ211" s="134"/>
      <c r="CR211" s="134"/>
      <c r="CS211" s="134"/>
    </row>
    <row r="212" spans="1:97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134"/>
      <c r="BW212" s="134"/>
      <c r="BX212" s="134"/>
      <c r="BY212" s="134"/>
      <c r="BZ212" s="134"/>
      <c r="CA212" s="134"/>
      <c r="CB212" s="134"/>
      <c r="CC212" s="134"/>
      <c r="CD212" s="134"/>
      <c r="CE212" s="134"/>
      <c r="CF212" s="134"/>
      <c r="CG212" s="134"/>
      <c r="CH212" s="134"/>
      <c r="CI212" s="134"/>
      <c r="CJ212" s="134"/>
      <c r="CK212" s="134"/>
      <c r="CL212" s="134"/>
      <c r="CM212" s="134"/>
      <c r="CN212" s="134"/>
      <c r="CO212" s="134"/>
      <c r="CP212" s="134"/>
      <c r="CQ212" s="134"/>
      <c r="CR212" s="134"/>
      <c r="CS212" s="134"/>
    </row>
    <row r="213" spans="1:97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  <c r="AA213" s="134"/>
      <c r="AB213" s="134"/>
      <c r="AC213" s="134"/>
      <c r="AD213" s="134"/>
      <c r="AE213" s="134"/>
      <c r="AF213" s="134"/>
      <c r="AG213" s="134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134"/>
      <c r="BW213" s="134"/>
      <c r="BX213" s="134"/>
      <c r="BY213" s="134"/>
      <c r="BZ213" s="134"/>
      <c r="CA213" s="134"/>
      <c r="CB213" s="134"/>
      <c r="CC213" s="134"/>
      <c r="CD213" s="134"/>
      <c r="CE213" s="134"/>
      <c r="CF213" s="134"/>
      <c r="CG213" s="134"/>
      <c r="CH213" s="134"/>
      <c r="CI213" s="134"/>
      <c r="CJ213" s="134"/>
      <c r="CK213" s="134"/>
      <c r="CL213" s="134"/>
      <c r="CM213" s="134"/>
      <c r="CN213" s="134"/>
      <c r="CO213" s="134"/>
      <c r="CP213" s="134"/>
      <c r="CQ213" s="134"/>
      <c r="CR213" s="134"/>
      <c r="CS213" s="134"/>
    </row>
    <row r="214" spans="1:97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  <c r="AA214" s="134"/>
      <c r="AB214" s="134"/>
      <c r="AC214" s="134"/>
      <c r="AD214" s="134"/>
      <c r="AE214" s="134"/>
      <c r="AF214" s="134"/>
      <c r="AG214" s="134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134"/>
      <c r="BW214" s="134"/>
      <c r="BX214" s="134"/>
      <c r="BY214" s="134"/>
      <c r="BZ214" s="134"/>
      <c r="CA214" s="134"/>
      <c r="CB214" s="134"/>
      <c r="CC214" s="134"/>
      <c r="CD214" s="134"/>
      <c r="CE214" s="134"/>
      <c r="CF214" s="134"/>
      <c r="CG214" s="134"/>
      <c r="CH214" s="134"/>
      <c r="CI214" s="134"/>
      <c r="CJ214" s="134"/>
      <c r="CK214" s="134"/>
      <c r="CL214" s="134"/>
      <c r="CM214" s="134"/>
      <c r="CN214" s="134"/>
      <c r="CO214" s="134"/>
      <c r="CP214" s="134"/>
      <c r="CQ214" s="134"/>
      <c r="CR214" s="134"/>
      <c r="CS214" s="134"/>
    </row>
    <row r="215" spans="1:97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  <c r="AA215" s="134"/>
      <c r="AB215" s="134"/>
      <c r="AC215" s="134"/>
      <c r="AD215" s="134"/>
      <c r="AE215" s="134"/>
      <c r="AF215" s="134"/>
      <c r="AG215" s="134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134"/>
      <c r="BW215" s="134"/>
      <c r="BX215" s="134"/>
      <c r="BY215" s="134"/>
      <c r="BZ215" s="134"/>
      <c r="CA215" s="134"/>
      <c r="CB215" s="134"/>
      <c r="CC215" s="134"/>
      <c r="CD215" s="134"/>
      <c r="CE215" s="134"/>
      <c r="CF215" s="134"/>
      <c r="CG215" s="134"/>
      <c r="CH215" s="134"/>
      <c r="CI215" s="134"/>
      <c r="CJ215" s="134"/>
      <c r="CK215" s="134"/>
      <c r="CL215" s="134"/>
      <c r="CM215" s="134"/>
      <c r="CN215" s="134"/>
      <c r="CO215" s="134"/>
      <c r="CP215" s="134"/>
      <c r="CQ215" s="134"/>
      <c r="CR215" s="134"/>
      <c r="CS215" s="134"/>
    </row>
    <row r="216" spans="1:97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  <c r="AA216" s="134"/>
      <c r="AB216" s="134"/>
      <c r="AC216" s="134"/>
      <c r="AD216" s="134"/>
      <c r="AE216" s="134"/>
      <c r="AF216" s="134"/>
      <c r="AG216" s="134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134"/>
      <c r="BW216" s="134"/>
      <c r="BX216" s="134"/>
      <c r="BY216" s="134"/>
      <c r="BZ216" s="134"/>
      <c r="CA216" s="134"/>
      <c r="CB216" s="134"/>
      <c r="CC216" s="134"/>
      <c r="CD216" s="134"/>
      <c r="CE216" s="134"/>
      <c r="CF216" s="134"/>
      <c r="CG216" s="134"/>
      <c r="CH216" s="134"/>
      <c r="CI216" s="134"/>
      <c r="CJ216" s="134"/>
      <c r="CK216" s="134"/>
      <c r="CL216" s="134"/>
      <c r="CM216" s="134"/>
      <c r="CN216" s="134"/>
      <c r="CO216" s="134"/>
      <c r="CP216" s="134"/>
      <c r="CQ216" s="134"/>
      <c r="CR216" s="134"/>
      <c r="CS216" s="134"/>
    </row>
    <row r="217" spans="1:97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  <c r="AA217" s="134"/>
      <c r="AB217" s="134"/>
      <c r="AC217" s="134"/>
      <c r="AD217" s="134"/>
      <c r="AE217" s="134"/>
      <c r="AF217" s="134"/>
      <c r="AG217" s="134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134"/>
      <c r="BW217" s="134"/>
      <c r="BX217" s="134"/>
      <c r="BY217" s="134"/>
      <c r="BZ217" s="134"/>
      <c r="CA217" s="134"/>
      <c r="CB217" s="134"/>
      <c r="CC217" s="134"/>
      <c r="CD217" s="134"/>
      <c r="CE217" s="134"/>
      <c r="CF217" s="134"/>
      <c r="CG217" s="134"/>
      <c r="CH217" s="134"/>
      <c r="CI217" s="134"/>
      <c r="CJ217" s="134"/>
      <c r="CK217" s="134"/>
      <c r="CL217" s="134"/>
      <c r="CM217" s="134"/>
      <c r="CN217" s="134"/>
      <c r="CO217" s="134"/>
      <c r="CP217" s="134"/>
      <c r="CQ217" s="134"/>
      <c r="CR217" s="134"/>
      <c r="CS217" s="134"/>
    </row>
    <row r="218" spans="1:97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  <c r="AA218" s="134"/>
      <c r="AB218" s="134"/>
      <c r="AC218" s="134"/>
      <c r="AD218" s="134"/>
      <c r="AE218" s="134"/>
      <c r="AF218" s="134"/>
      <c r="AG218" s="134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134"/>
      <c r="BW218" s="134"/>
      <c r="BX218" s="134"/>
      <c r="BY218" s="134"/>
      <c r="BZ218" s="134"/>
      <c r="CA218" s="134"/>
      <c r="CB218" s="134"/>
      <c r="CC218" s="134"/>
      <c r="CD218" s="134"/>
      <c r="CE218" s="134"/>
      <c r="CF218" s="134"/>
      <c r="CG218" s="134"/>
      <c r="CH218" s="134"/>
      <c r="CI218" s="134"/>
      <c r="CJ218" s="134"/>
      <c r="CK218" s="134"/>
      <c r="CL218" s="134"/>
      <c r="CM218" s="134"/>
      <c r="CN218" s="134"/>
      <c r="CO218" s="134"/>
      <c r="CP218" s="134"/>
      <c r="CQ218" s="134"/>
      <c r="CR218" s="134"/>
      <c r="CS218" s="134"/>
    </row>
    <row r="219" spans="1:97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  <c r="AA219" s="134"/>
      <c r="AB219" s="134"/>
      <c r="AC219" s="134"/>
      <c r="AD219" s="134"/>
      <c r="AE219" s="134"/>
      <c r="AF219" s="134"/>
      <c r="AG219" s="134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134"/>
      <c r="BW219" s="134"/>
      <c r="BX219" s="134"/>
      <c r="BY219" s="134"/>
      <c r="BZ219" s="134"/>
      <c r="CA219" s="134"/>
      <c r="CB219" s="134"/>
      <c r="CC219" s="134"/>
      <c r="CD219" s="134"/>
      <c r="CE219" s="134"/>
      <c r="CF219" s="134"/>
      <c r="CG219" s="134"/>
      <c r="CH219" s="134"/>
      <c r="CI219" s="134"/>
      <c r="CJ219" s="134"/>
      <c r="CK219" s="134"/>
      <c r="CL219" s="134"/>
      <c r="CM219" s="134"/>
      <c r="CN219" s="134"/>
      <c r="CO219" s="134"/>
      <c r="CP219" s="134"/>
      <c r="CQ219" s="134"/>
      <c r="CR219" s="134"/>
      <c r="CS219" s="134"/>
    </row>
    <row r="220" spans="1:97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  <c r="AA220" s="134"/>
      <c r="AB220" s="134"/>
      <c r="AC220" s="134"/>
      <c r="AD220" s="134"/>
      <c r="AE220" s="134"/>
      <c r="AF220" s="134"/>
      <c r="AG220" s="134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134"/>
      <c r="BW220" s="134"/>
      <c r="BX220" s="134"/>
      <c r="BY220" s="134"/>
      <c r="BZ220" s="134"/>
      <c r="CA220" s="134"/>
      <c r="CB220" s="134"/>
      <c r="CC220" s="134"/>
      <c r="CD220" s="134"/>
      <c r="CE220" s="134"/>
      <c r="CF220" s="134"/>
      <c r="CG220" s="134"/>
      <c r="CH220" s="134"/>
      <c r="CI220" s="134"/>
      <c r="CJ220" s="134"/>
      <c r="CK220" s="134"/>
      <c r="CL220" s="134"/>
      <c r="CM220" s="134"/>
      <c r="CN220" s="134"/>
      <c r="CO220" s="134"/>
      <c r="CP220" s="134"/>
      <c r="CQ220" s="134"/>
      <c r="CR220" s="134"/>
      <c r="CS220" s="134"/>
    </row>
    <row r="221" spans="1:97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  <c r="AA221" s="134"/>
      <c r="AB221" s="134"/>
      <c r="AC221" s="134"/>
      <c r="AD221" s="134"/>
      <c r="AE221" s="134"/>
      <c r="AF221" s="134"/>
      <c r="AG221" s="134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134"/>
      <c r="BW221" s="134"/>
      <c r="BX221" s="134"/>
      <c r="BY221" s="134"/>
      <c r="BZ221" s="134"/>
      <c r="CA221" s="134"/>
      <c r="CB221" s="134"/>
      <c r="CC221" s="134"/>
      <c r="CD221" s="134"/>
      <c r="CE221" s="134"/>
      <c r="CF221" s="134"/>
      <c r="CG221" s="134"/>
      <c r="CH221" s="134"/>
      <c r="CI221" s="134"/>
      <c r="CJ221" s="134"/>
      <c r="CK221" s="134"/>
      <c r="CL221" s="134"/>
      <c r="CM221" s="134"/>
      <c r="CN221" s="134"/>
      <c r="CO221" s="134"/>
      <c r="CP221" s="134"/>
      <c r="CQ221" s="134"/>
      <c r="CR221" s="134"/>
      <c r="CS221" s="134"/>
    </row>
    <row r="222" spans="1:97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  <c r="AA222" s="134"/>
      <c r="AB222" s="134"/>
      <c r="AC222" s="134"/>
      <c r="AD222" s="134"/>
      <c r="AE222" s="134"/>
      <c r="AF222" s="134"/>
      <c r="AG222" s="134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134"/>
      <c r="BW222" s="134"/>
      <c r="BX222" s="134"/>
      <c r="BY222" s="134"/>
      <c r="BZ222" s="134"/>
      <c r="CA222" s="134"/>
      <c r="CB222" s="134"/>
      <c r="CC222" s="134"/>
      <c r="CD222" s="134"/>
      <c r="CE222" s="134"/>
      <c r="CF222" s="134"/>
      <c r="CG222" s="134"/>
      <c r="CH222" s="134"/>
      <c r="CI222" s="134"/>
      <c r="CJ222" s="134"/>
      <c r="CK222" s="134"/>
      <c r="CL222" s="134"/>
      <c r="CM222" s="134"/>
      <c r="CN222" s="134"/>
      <c r="CO222" s="134"/>
      <c r="CP222" s="134"/>
      <c r="CQ222" s="134"/>
      <c r="CR222" s="134"/>
      <c r="CS222" s="134"/>
    </row>
    <row r="223" spans="1:97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  <c r="AA223" s="134"/>
      <c r="AB223" s="134"/>
      <c r="AC223" s="134"/>
      <c r="AD223" s="134"/>
      <c r="AE223" s="134"/>
      <c r="AF223" s="134"/>
      <c r="AG223" s="134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  <c r="AV223" s="134"/>
      <c r="AW223" s="134"/>
      <c r="AX223" s="134"/>
      <c r="AY223" s="134"/>
      <c r="AZ223" s="134"/>
      <c r="BA223" s="134"/>
      <c r="BB223" s="134"/>
      <c r="BC223" s="134"/>
      <c r="BD223" s="134"/>
      <c r="BE223" s="134"/>
      <c r="BF223" s="134"/>
      <c r="BG223" s="134"/>
      <c r="BH223" s="134"/>
      <c r="BI223" s="134"/>
      <c r="BJ223" s="134"/>
      <c r="BK223" s="134"/>
      <c r="BL223" s="134"/>
      <c r="BM223" s="134"/>
      <c r="BN223" s="134"/>
      <c r="BO223" s="134"/>
      <c r="BP223" s="134"/>
      <c r="BQ223" s="134"/>
      <c r="BR223" s="134"/>
      <c r="BS223" s="134"/>
      <c r="BT223" s="134"/>
      <c r="BU223" s="134"/>
      <c r="BV223" s="134"/>
      <c r="BW223" s="134"/>
      <c r="BX223" s="134"/>
      <c r="BY223" s="134"/>
      <c r="BZ223" s="134"/>
      <c r="CA223" s="134"/>
      <c r="CB223" s="134"/>
      <c r="CC223" s="134"/>
      <c r="CD223" s="134"/>
      <c r="CE223" s="134"/>
      <c r="CF223" s="134"/>
      <c r="CG223" s="134"/>
      <c r="CH223" s="134"/>
      <c r="CI223" s="134"/>
      <c r="CJ223" s="134"/>
      <c r="CK223" s="134"/>
      <c r="CL223" s="134"/>
      <c r="CM223" s="134"/>
      <c r="CN223" s="134"/>
      <c r="CO223" s="134"/>
      <c r="CP223" s="134"/>
      <c r="CQ223" s="134"/>
      <c r="CR223" s="134"/>
      <c r="CS223" s="134"/>
    </row>
    <row r="224" spans="1:97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  <c r="AV224" s="134"/>
      <c r="AW224" s="134"/>
      <c r="AX224" s="134"/>
      <c r="AY224" s="134"/>
      <c r="AZ224" s="134"/>
      <c r="BA224" s="134"/>
      <c r="BB224" s="134"/>
      <c r="BC224" s="134"/>
      <c r="BD224" s="134"/>
      <c r="BE224" s="134"/>
      <c r="BF224" s="134"/>
      <c r="BG224" s="134"/>
      <c r="BH224" s="134"/>
      <c r="BI224" s="134"/>
      <c r="BJ224" s="134"/>
      <c r="BK224" s="134"/>
      <c r="BL224" s="134"/>
      <c r="BM224" s="134"/>
      <c r="BN224" s="134"/>
      <c r="BO224" s="134"/>
      <c r="BP224" s="134"/>
      <c r="BQ224" s="134"/>
      <c r="BR224" s="134"/>
      <c r="BS224" s="134"/>
      <c r="BT224" s="134"/>
      <c r="BU224" s="134"/>
      <c r="BV224" s="134"/>
      <c r="BW224" s="134"/>
      <c r="BX224" s="134"/>
      <c r="BY224" s="134"/>
      <c r="BZ224" s="134"/>
      <c r="CA224" s="134"/>
      <c r="CB224" s="134"/>
      <c r="CC224" s="134"/>
      <c r="CD224" s="134"/>
      <c r="CE224" s="134"/>
      <c r="CF224" s="134"/>
      <c r="CG224" s="134"/>
      <c r="CH224" s="134"/>
      <c r="CI224" s="134"/>
      <c r="CJ224" s="134"/>
      <c r="CK224" s="134"/>
      <c r="CL224" s="134"/>
      <c r="CM224" s="134"/>
      <c r="CN224" s="134"/>
      <c r="CO224" s="134"/>
      <c r="CP224" s="134"/>
      <c r="CQ224" s="134"/>
      <c r="CR224" s="134"/>
      <c r="CS224" s="134"/>
    </row>
    <row r="225" spans="1:97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  <c r="AA225" s="134"/>
      <c r="AB225" s="134"/>
      <c r="AC225" s="134"/>
      <c r="AD225" s="134"/>
      <c r="AE225" s="134"/>
      <c r="AF225" s="134"/>
      <c r="AG225" s="134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  <c r="AV225" s="134"/>
      <c r="AW225" s="134"/>
      <c r="AX225" s="134"/>
      <c r="AY225" s="134"/>
      <c r="AZ225" s="134"/>
      <c r="BA225" s="134"/>
      <c r="BB225" s="134"/>
      <c r="BC225" s="134"/>
      <c r="BD225" s="134"/>
      <c r="BE225" s="134"/>
      <c r="BF225" s="134"/>
      <c r="BG225" s="134"/>
      <c r="BH225" s="134"/>
      <c r="BI225" s="134"/>
      <c r="BJ225" s="134"/>
      <c r="BK225" s="134"/>
      <c r="BL225" s="134"/>
      <c r="BM225" s="134"/>
      <c r="BN225" s="134"/>
      <c r="BO225" s="134"/>
      <c r="BP225" s="134"/>
      <c r="BQ225" s="134"/>
      <c r="BR225" s="134"/>
      <c r="BS225" s="134"/>
      <c r="BT225" s="134"/>
      <c r="BU225" s="134"/>
      <c r="BV225" s="134"/>
      <c r="BW225" s="134"/>
      <c r="BX225" s="134"/>
      <c r="BY225" s="134"/>
      <c r="BZ225" s="134"/>
      <c r="CA225" s="134"/>
      <c r="CB225" s="134"/>
      <c r="CC225" s="134"/>
      <c r="CD225" s="134"/>
      <c r="CE225" s="134"/>
      <c r="CF225" s="134"/>
      <c r="CG225" s="134"/>
      <c r="CH225" s="134"/>
      <c r="CI225" s="134"/>
      <c r="CJ225" s="134"/>
      <c r="CK225" s="134"/>
      <c r="CL225" s="134"/>
      <c r="CM225" s="134"/>
      <c r="CN225" s="134"/>
      <c r="CO225" s="134"/>
      <c r="CP225" s="134"/>
      <c r="CQ225" s="134"/>
      <c r="CR225" s="134"/>
      <c r="CS225" s="134"/>
    </row>
    <row r="226" spans="1:97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  <c r="AA226" s="134"/>
      <c r="AB226" s="134"/>
      <c r="AC226" s="134"/>
      <c r="AD226" s="134"/>
      <c r="AE226" s="134"/>
      <c r="AF226" s="134"/>
      <c r="AG226" s="134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  <c r="AV226" s="134"/>
      <c r="AW226" s="134"/>
      <c r="AX226" s="134"/>
      <c r="AY226" s="134"/>
      <c r="AZ226" s="134"/>
      <c r="BA226" s="134"/>
      <c r="BB226" s="134"/>
      <c r="BC226" s="134"/>
      <c r="BD226" s="134"/>
      <c r="BE226" s="134"/>
      <c r="BF226" s="134"/>
      <c r="BG226" s="134"/>
      <c r="BH226" s="134"/>
      <c r="BI226" s="134"/>
      <c r="BJ226" s="134"/>
      <c r="BK226" s="134"/>
      <c r="BL226" s="134"/>
      <c r="BM226" s="134"/>
      <c r="BN226" s="134"/>
      <c r="BO226" s="134"/>
      <c r="BP226" s="134"/>
      <c r="BQ226" s="134"/>
      <c r="BR226" s="134"/>
      <c r="BS226" s="134"/>
      <c r="BT226" s="134"/>
      <c r="BU226" s="134"/>
      <c r="BV226" s="134"/>
      <c r="BW226" s="134"/>
      <c r="BX226" s="134"/>
      <c r="BY226" s="134"/>
      <c r="BZ226" s="134"/>
      <c r="CA226" s="134"/>
      <c r="CB226" s="134"/>
      <c r="CC226" s="134"/>
      <c r="CD226" s="134"/>
      <c r="CE226" s="134"/>
      <c r="CF226" s="134"/>
      <c r="CG226" s="134"/>
      <c r="CH226" s="134"/>
      <c r="CI226" s="134"/>
      <c r="CJ226" s="134"/>
      <c r="CK226" s="134"/>
      <c r="CL226" s="134"/>
      <c r="CM226" s="134"/>
      <c r="CN226" s="134"/>
      <c r="CO226" s="134"/>
      <c r="CP226" s="134"/>
      <c r="CQ226" s="134"/>
      <c r="CR226" s="134"/>
      <c r="CS226" s="134"/>
    </row>
    <row r="227" spans="1:97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  <c r="AA227" s="134"/>
      <c r="AB227" s="134"/>
      <c r="AC227" s="134"/>
      <c r="AD227" s="134"/>
      <c r="AE227" s="134"/>
      <c r="AF227" s="134"/>
      <c r="AG227" s="134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  <c r="AV227" s="134"/>
      <c r="AW227" s="134"/>
      <c r="AX227" s="134"/>
      <c r="AY227" s="134"/>
      <c r="AZ227" s="134"/>
      <c r="BA227" s="134"/>
      <c r="BB227" s="134"/>
      <c r="BC227" s="134"/>
      <c r="BD227" s="134"/>
      <c r="BE227" s="134"/>
      <c r="BF227" s="134"/>
      <c r="BG227" s="134"/>
      <c r="BH227" s="134"/>
      <c r="BI227" s="134"/>
      <c r="BJ227" s="134"/>
      <c r="BK227" s="134"/>
      <c r="BL227" s="134"/>
      <c r="BM227" s="134"/>
      <c r="BN227" s="134"/>
      <c r="BO227" s="134"/>
      <c r="BP227" s="134"/>
      <c r="BQ227" s="134"/>
      <c r="BR227" s="134"/>
      <c r="BS227" s="134"/>
      <c r="BT227" s="134"/>
      <c r="BU227" s="134"/>
      <c r="BV227" s="134"/>
      <c r="BW227" s="134"/>
      <c r="BX227" s="134"/>
      <c r="BY227" s="134"/>
      <c r="BZ227" s="134"/>
      <c r="CA227" s="134"/>
      <c r="CB227" s="134"/>
      <c r="CC227" s="134"/>
      <c r="CD227" s="134"/>
      <c r="CE227" s="134"/>
      <c r="CF227" s="134"/>
      <c r="CG227" s="134"/>
      <c r="CH227" s="134"/>
      <c r="CI227" s="134"/>
      <c r="CJ227" s="134"/>
      <c r="CK227" s="134"/>
      <c r="CL227" s="134"/>
      <c r="CM227" s="134"/>
      <c r="CN227" s="134"/>
      <c r="CO227" s="134"/>
      <c r="CP227" s="134"/>
      <c r="CQ227" s="134"/>
      <c r="CR227" s="134"/>
      <c r="CS227" s="134"/>
    </row>
    <row r="228" spans="1:97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  <c r="AA228" s="134"/>
      <c r="AB228" s="134"/>
      <c r="AC228" s="134"/>
      <c r="AD228" s="134"/>
      <c r="AE228" s="134"/>
      <c r="AF228" s="134"/>
      <c r="AG228" s="134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  <c r="AV228" s="134"/>
      <c r="AW228" s="134"/>
      <c r="AX228" s="134"/>
      <c r="AY228" s="134"/>
      <c r="AZ228" s="134"/>
      <c r="BA228" s="134"/>
      <c r="BB228" s="134"/>
      <c r="BC228" s="134"/>
      <c r="BD228" s="134"/>
      <c r="BE228" s="134"/>
      <c r="BF228" s="134"/>
      <c r="BG228" s="134"/>
      <c r="BH228" s="134"/>
      <c r="BI228" s="134"/>
      <c r="BJ228" s="134"/>
      <c r="BK228" s="134"/>
      <c r="BL228" s="134"/>
      <c r="BM228" s="134"/>
      <c r="BN228" s="134"/>
      <c r="BO228" s="134"/>
      <c r="BP228" s="134"/>
      <c r="BQ228" s="134"/>
      <c r="BR228" s="134"/>
      <c r="BS228" s="134"/>
      <c r="BT228" s="134"/>
      <c r="BU228" s="134"/>
      <c r="BV228" s="134"/>
      <c r="BW228" s="134"/>
      <c r="BX228" s="134"/>
      <c r="BY228" s="134"/>
      <c r="BZ228" s="134"/>
      <c r="CA228" s="134"/>
      <c r="CB228" s="134"/>
      <c r="CC228" s="134"/>
      <c r="CD228" s="134"/>
      <c r="CE228" s="134"/>
      <c r="CF228" s="134"/>
      <c r="CG228" s="134"/>
      <c r="CH228" s="134"/>
      <c r="CI228" s="134"/>
      <c r="CJ228" s="134"/>
      <c r="CK228" s="134"/>
      <c r="CL228" s="134"/>
      <c r="CM228" s="134"/>
      <c r="CN228" s="134"/>
      <c r="CO228" s="134"/>
      <c r="CP228" s="134"/>
      <c r="CQ228" s="134"/>
      <c r="CR228" s="134"/>
      <c r="CS228" s="134"/>
    </row>
    <row r="229" spans="1:97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  <c r="AA229" s="134"/>
      <c r="AB229" s="134"/>
      <c r="AC229" s="134"/>
      <c r="AD229" s="134"/>
      <c r="AE229" s="134"/>
      <c r="AF229" s="134"/>
      <c r="AG229" s="134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  <c r="AV229" s="134"/>
      <c r="AW229" s="134"/>
      <c r="AX229" s="134"/>
      <c r="AY229" s="134"/>
      <c r="AZ229" s="134"/>
      <c r="BA229" s="134"/>
      <c r="BB229" s="134"/>
      <c r="BC229" s="134"/>
      <c r="BD229" s="134"/>
      <c r="BE229" s="134"/>
      <c r="BF229" s="134"/>
      <c r="BG229" s="134"/>
      <c r="BH229" s="134"/>
      <c r="BI229" s="134"/>
      <c r="BJ229" s="134"/>
      <c r="BK229" s="134"/>
      <c r="BL229" s="134"/>
      <c r="BM229" s="134"/>
      <c r="BN229" s="134"/>
      <c r="BO229" s="134"/>
      <c r="BP229" s="134"/>
      <c r="BQ229" s="134"/>
      <c r="BR229" s="134"/>
      <c r="BS229" s="134"/>
      <c r="BT229" s="134"/>
      <c r="BU229" s="134"/>
      <c r="BV229" s="134"/>
      <c r="BW229" s="134"/>
      <c r="BX229" s="134"/>
      <c r="BY229" s="134"/>
      <c r="BZ229" s="134"/>
      <c r="CA229" s="134"/>
      <c r="CB229" s="134"/>
      <c r="CC229" s="134"/>
      <c r="CD229" s="134"/>
      <c r="CE229" s="134"/>
      <c r="CF229" s="134"/>
      <c r="CG229" s="134"/>
      <c r="CH229" s="134"/>
      <c r="CI229" s="134"/>
      <c r="CJ229" s="134"/>
      <c r="CK229" s="134"/>
      <c r="CL229" s="134"/>
      <c r="CM229" s="134"/>
      <c r="CN229" s="134"/>
      <c r="CO229" s="134"/>
      <c r="CP229" s="134"/>
      <c r="CQ229" s="134"/>
      <c r="CR229" s="134"/>
      <c r="CS229" s="134"/>
    </row>
    <row r="230" spans="1:97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  <c r="AA230" s="134"/>
      <c r="AB230" s="134"/>
      <c r="AC230" s="134"/>
      <c r="AD230" s="134"/>
      <c r="AE230" s="134"/>
      <c r="AF230" s="134"/>
      <c r="AG230" s="134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  <c r="AV230" s="134"/>
      <c r="AW230" s="134"/>
      <c r="AX230" s="134"/>
      <c r="AY230" s="134"/>
      <c r="AZ230" s="134"/>
      <c r="BA230" s="134"/>
      <c r="BB230" s="134"/>
      <c r="BC230" s="134"/>
      <c r="BD230" s="134"/>
      <c r="BE230" s="134"/>
      <c r="BF230" s="134"/>
      <c r="BG230" s="134"/>
      <c r="BH230" s="134"/>
      <c r="BI230" s="134"/>
      <c r="BJ230" s="134"/>
      <c r="BK230" s="134"/>
      <c r="BL230" s="134"/>
      <c r="BM230" s="134"/>
      <c r="BN230" s="134"/>
      <c r="BO230" s="134"/>
      <c r="BP230" s="134"/>
      <c r="BQ230" s="134"/>
      <c r="BR230" s="134"/>
      <c r="BS230" s="134"/>
      <c r="BT230" s="134"/>
      <c r="BU230" s="134"/>
      <c r="BV230" s="134"/>
      <c r="BW230" s="134"/>
      <c r="BX230" s="134"/>
      <c r="BY230" s="134"/>
      <c r="BZ230" s="134"/>
      <c r="CA230" s="134"/>
      <c r="CB230" s="134"/>
      <c r="CC230" s="134"/>
      <c r="CD230" s="134"/>
      <c r="CE230" s="134"/>
      <c r="CF230" s="134"/>
      <c r="CG230" s="134"/>
      <c r="CH230" s="134"/>
      <c r="CI230" s="134"/>
      <c r="CJ230" s="134"/>
      <c r="CK230" s="134"/>
      <c r="CL230" s="134"/>
      <c r="CM230" s="134"/>
      <c r="CN230" s="134"/>
      <c r="CO230" s="134"/>
      <c r="CP230" s="134"/>
      <c r="CQ230" s="134"/>
      <c r="CR230" s="134"/>
      <c r="CS230" s="134"/>
    </row>
    <row r="231" spans="1:97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  <c r="AA231" s="134"/>
      <c r="AB231" s="134"/>
      <c r="AC231" s="134"/>
      <c r="AD231" s="134"/>
      <c r="AE231" s="134"/>
      <c r="AF231" s="134"/>
      <c r="AG231" s="134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  <c r="AV231" s="134"/>
      <c r="AW231" s="134"/>
      <c r="AX231" s="134"/>
      <c r="AY231" s="134"/>
      <c r="AZ231" s="134"/>
      <c r="BA231" s="134"/>
      <c r="BB231" s="134"/>
      <c r="BC231" s="134"/>
      <c r="BD231" s="134"/>
      <c r="BE231" s="134"/>
      <c r="BF231" s="134"/>
      <c r="BG231" s="134"/>
      <c r="BH231" s="134"/>
      <c r="BI231" s="134"/>
      <c r="BJ231" s="134"/>
      <c r="BK231" s="134"/>
      <c r="BL231" s="134"/>
      <c r="BM231" s="134"/>
      <c r="BN231" s="134"/>
      <c r="BO231" s="134"/>
      <c r="BP231" s="134"/>
      <c r="BQ231" s="134"/>
      <c r="BR231" s="134"/>
      <c r="BS231" s="134"/>
      <c r="BT231" s="134"/>
      <c r="BU231" s="134"/>
      <c r="BV231" s="134"/>
      <c r="BW231" s="134"/>
      <c r="BX231" s="134"/>
      <c r="BY231" s="134"/>
      <c r="BZ231" s="134"/>
      <c r="CA231" s="134"/>
      <c r="CB231" s="134"/>
      <c r="CC231" s="134"/>
      <c r="CD231" s="134"/>
      <c r="CE231" s="134"/>
      <c r="CF231" s="134"/>
      <c r="CG231" s="134"/>
      <c r="CH231" s="134"/>
      <c r="CI231" s="134"/>
      <c r="CJ231" s="134"/>
      <c r="CK231" s="134"/>
      <c r="CL231" s="134"/>
      <c r="CM231" s="134"/>
      <c r="CN231" s="134"/>
      <c r="CO231" s="134"/>
      <c r="CP231" s="134"/>
      <c r="CQ231" s="134"/>
      <c r="CR231" s="134"/>
      <c r="CS231" s="134"/>
    </row>
    <row r="232" spans="1:97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  <c r="AA232" s="134"/>
      <c r="AB232" s="134"/>
      <c r="AC232" s="134"/>
      <c r="AD232" s="134"/>
      <c r="AE232" s="134"/>
      <c r="AF232" s="134"/>
      <c r="AG232" s="134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  <c r="AV232" s="134"/>
      <c r="AW232" s="134"/>
      <c r="AX232" s="134"/>
      <c r="AY232" s="134"/>
      <c r="AZ232" s="134"/>
      <c r="BA232" s="134"/>
      <c r="BB232" s="134"/>
      <c r="BC232" s="134"/>
      <c r="BD232" s="134"/>
      <c r="BE232" s="134"/>
      <c r="BF232" s="134"/>
      <c r="BG232" s="134"/>
      <c r="BH232" s="134"/>
      <c r="BI232" s="134"/>
      <c r="BJ232" s="134"/>
      <c r="BK232" s="134"/>
      <c r="BL232" s="134"/>
      <c r="BM232" s="134"/>
      <c r="BN232" s="134"/>
      <c r="BO232" s="134"/>
      <c r="BP232" s="134"/>
      <c r="BQ232" s="134"/>
      <c r="BR232" s="134"/>
      <c r="BS232" s="134"/>
      <c r="BT232" s="134"/>
      <c r="BU232" s="134"/>
      <c r="BV232" s="134"/>
      <c r="BW232" s="134"/>
      <c r="BX232" s="134"/>
      <c r="BY232" s="134"/>
      <c r="BZ232" s="134"/>
      <c r="CA232" s="134"/>
      <c r="CB232" s="134"/>
      <c r="CC232" s="134"/>
      <c r="CD232" s="134"/>
      <c r="CE232" s="134"/>
      <c r="CF232" s="134"/>
      <c r="CG232" s="134"/>
      <c r="CH232" s="134"/>
      <c r="CI232" s="134"/>
      <c r="CJ232" s="134"/>
      <c r="CK232" s="134"/>
      <c r="CL232" s="134"/>
      <c r="CM232" s="134"/>
      <c r="CN232" s="134"/>
      <c r="CO232" s="134"/>
      <c r="CP232" s="134"/>
      <c r="CQ232" s="134"/>
      <c r="CR232" s="134"/>
      <c r="CS232" s="134"/>
    </row>
    <row r="233" spans="1:97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  <c r="AA233" s="134"/>
      <c r="AB233" s="134"/>
      <c r="AC233" s="134"/>
      <c r="AD233" s="134"/>
      <c r="AE233" s="134"/>
      <c r="AF233" s="134"/>
      <c r="AG233" s="134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  <c r="AV233" s="134"/>
      <c r="AW233" s="134"/>
      <c r="AX233" s="134"/>
      <c r="AY233" s="134"/>
      <c r="AZ233" s="134"/>
      <c r="BA233" s="134"/>
      <c r="BB233" s="134"/>
      <c r="BC233" s="134"/>
      <c r="BD233" s="134"/>
      <c r="BE233" s="134"/>
      <c r="BF233" s="134"/>
      <c r="BG233" s="134"/>
      <c r="BH233" s="134"/>
      <c r="BI233" s="134"/>
      <c r="BJ233" s="134"/>
      <c r="BK233" s="134"/>
      <c r="BL233" s="134"/>
      <c r="BM233" s="134"/>
      <c r="BN233" s="134"/>
      <c r="BO233" s="134"/>
      <c r="BP233" s="134"/>
      <c r="BQ233" s="134"/>
      <c r="BR233" s="134"/>
      <c r="BS233" s="134"/>
      <c r="BT233" s="134"/>
      <c r="BU233" s="134"/>
      <c r="BV233" s="134"/>
      <c r="BW233" s="134"/>
      <c r="BX233" s="134"/>
      <c r="BY233" s="134"/>
      <c r="BZ233" s="134"/>
      <c r="CA233" s="134"/>
      <c r="CB233" s="134"/>
      <c r="CC233" s="134"/>
      <c r="CD233" s="134"/>
      <c r="CE233" s="134"/>
      <c r="CF233" s="134"/>
      <c r="CG233" s="134"/>
      <c r="CH233" s="134"/>
      <c r="CI233" s="134"/>
      <c r="CJ233" s="134"/>
      <c r="CK233" s="134"/>
      <c r="CL233" s="134"/>
      <c r="CM233" s="134"/>
      <c r="CN233" s="134"/>
      <c r="CO233" s="134"/>
      <c r="CP233" s="134"/>
      <c r="CQ233" s="134"/>
      <c r="CR233" s="134"/>
      <c r="CS233" s="134"/>
    </row>
    <row r="234" spans="1:97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  <c r="AA234" s="134"/>
      <c r="AB234" s="134"/>
      <c r="AC234" s="134"/>
      <c r="AD234" s="134"/>
      <c r="AE234" s="134"/>
      <c r="AF234" s="134"/>
      <c r="AG234" s="134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  <c r="AV234" s="134"/>
      <c r="AW234" s="134"/>
      <c r="AX234" s="134"/>
      <c r="AY234" s="134"/>
      <c r="AZ234" s="134"/>
      <c r="BA234" s="134"/>
      <c r="BB234" s="134"/>
      <c r="BC234" s="134"/>
      <c r="BD234" s="134"/>
      <c r="BE234" s="134"/>
      <c r="BF234" s="134"/>
      <c r="BG234" s="134"/>
      <c r="BH234" s="134"/>
      <c r="BI234" s="134"/>
      <c r="BJ234" s="134"/>
      <c r="BK234" s="134"/>
      <c r="BL234" s="134"/>
      <c r="BM234" s="134"/>
      <c r="BN234" s="134"/>
      <c r="BO234" s="134"/>
      <c r="BP234" s="134"/>
      <c r="BQ234" s="134"/>
      <c r="BR234" s="134"/>
      <c r="BS234" s="134"/>
      <c r="BT234" s="134"/>
      <c r="BU234" s="134"/>
      <c r="BV234" s="134"/>
      <c r="BW234" s="134"/>
      <c r="BX234" s="134"/>
      <c r="BY234" s="134"/>
      <c r="BZ234" s="134"/>
      <c r="CA234" s="134"/>
      <c r="CB234" s="134"/>
      <c r="CC234" s="134"/>
      <c r="CD234" s="134"/>
      <c r="CE234" s="134"/>
      <c r="CF234" s="134"/>
      <c r="CG234" s="134"/>
      <c r="CH234" s="134"/>
      <c r="CI234" s="134"/>
      <c r="CJ234" s="134"/>
      <c r="CK234" s="134"/>
      <c r="CL234" s="134"/>
      <c r="CM234" s="134"/>
      <c r="CN234" s="134"/>
      <c r="CO234" s="134"/>
      <c r="CP234" s="134"/>
      <c r="CQ234" s="134"/>
      <c r="CR234" s="134"/>
      <c r="CS234" s="134"/>
    </row>
    <row r="235" spans="1:97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  <c r="AA235" s="134"/>
      <c r="AB235" s="134"/>
      <c r="AC235" s="134"/>
      <c r="AD235" s="134"/>
      <c r="AE235" s="134"/>
      <c r="AF235" s="134"/>
      <c r="AG235" s="134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  <c r="AV235" s="134"/>
      <c r="AW235" s="134"/>
      <c r="AX235" s="134"/>
      <c r="AY235" s="134"/>
      <c r="AZ235" s="134"/>
      <c r="BA235" s="134"/>
      <c r="BB235" s="134"/>
      <c r="BC235" s="134"/>
      <c r="BD235" s="134"/>
      <c r="BE235" s="134"/>
      <c r="BF235" s="134"/>
      <c r="BG235" s="134"/>
      <c r="BH235" s="134"/>
      <c r="BI235" s="134"/>
      <c r="BJ235" s="134"/>
      <c r="BK235" s="134"/>
      <c r="BL235" s="134"/>
      <c r="BM235" s="134"/>
      <c r="BN235" s="134"/>
      <c r="BO235" s="134"/>
      <c r="BP235" s="134"/>
      <c r="BQ235" s="134"/>
      <c r="BR235" s="134"/>
      <c r="BS235" s="134"/>
      <c r="BT235" s="134"/>
      <c r="BU235" s="134"/>
      <c r="BV235" s="134"/>
      <c r="BW235" s="134"/>
      <c r="BX235" s="134"/>
      <c r="BY235" s="134"/>
      <c r="BZ235" s="134"/>
      <c r="CA235" s="134"/>
      <c r="CB235" s="134"/>
      <c r="CC235" s="134"/>
      <c r="CD235" s="134"/>
      <c r="CE235" s="134"/>
      <c r="CF235" s="134"/>
      <c r="CG235" s="134"/>
      <c r="CH235" s="134"/>
      <c r="CI235" s="134"/>
      <c r="CJ235" s="134"/>
      <c r="CK235" s="134"/>
      <c r="CL235" s="134"/>
      <c r="CM235" s="134"/>
      <c r="CN235" s="134"/>
      <c r="CO235" s="134"/>
      <c r="CP235" s="134"/>
      <c r="CQ235" s="134"/>
      <c r="CR235" s="134"/>
      <c r="CS235" s="134"/>
    </row>
    <row r="236" spans="1:97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4"/>
      <c r="BC236" s="134"/>
      <c r="BD236" s="134"/>
      <c r="BE236" s="134"/>
      <c r="BF236" s="134"/>
      <c r="BG236" s="134"/>
      <c r="BH236" s="134"/>
      <c r="BI236" s="134"/>
      <c r="BJ236" s="134"/>
      <c r="BK236" s="134"/>
      <c r="BL236" s="134"/>
      <c r="BM236" s="134"/>
      <c r="BN236" s="134"/>
      <c r="BO236" s="134"/>
      <c r="BP236" s="134"/>
      <c r="BQ236" s="134"/>
      <c r="BR236" s="134"/>
      <c r="BS236" s="134"/>
      <c r="BT236" s="134"/>
      <c r="BU236" s="134"/>
      <c r="BV236" s="134"/>
      <c r="BW236" s="134"/>
      <c r="BX236" s="134"/>
      <c r="BY236" s="134"/>
      <c r="BZ236" s="134"/>
      <c r="CA236" s="134"/>
      <c r="CB236" s="134"/>
      <c r="CC236" s="134"/>
      <c r="CD236" s="134"/>
      <c r="CE236" s="134"/>
      <c r="CF236" s="134"/>
      <c r="CG236" s="134"/>
      <c r="CH236" s="134"/>
      <c r="CI236" s="134"/>
      <c r="CJ236" s="134"/>
      <c r="CK236" s="134"/>
      <c r="CL236" s="134"/>
      <c r="CM236" s="134"/>
      <c r="CN236" s="134"/>
      <c r="CO236" s="134"/>
      <c r="CP236" s="134"/>
      <c r="CQ236" s="134"/>
      <c r="CR236" s="134"/>
      <c r="CS236" s="134"/>
    </row>
    <row r="237" spans="1:97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  <c r="AA237" s="134"/>
      <c r="AB237" s="134"/>
      <c r="AC237" s="134"/>
      <c r="AD237" s="134"/>
      <c r="AE237" s="134"/>
      <c r="AF237" s="134"/>
      <c r="AG237" s="134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  <c r="AV237" s="134"/>
      <c r="AW237" s="134"/>
      <c r="AX237" s="134"/>
      <c r="AY237" s="134"/>
      <c r="AZ237" s="134"/>
      <c r="BA237" s="134"/>
      <c r="BB237" s="134"/>
      <c r="BC237" s="134"/>
      <c r="BD237" s="134"/>
      <c r="BE237" s="134"/>
      <c r="BF237" s="134"/>
      <c r="BG237" s="134"/>
      <c r="BH237" s="134"/>
      <c r="BI237" s="134"/>
      <c r="BJ237" s="134"/>
      <c r="BK237" s="134"/>
      <c r="BL237" s="134"/>
      <c r="BM237" s="134"/>
      <c r="BN237" s="134"/>
      <c r="BO237" s="134"/>
      <c r="BP237" s="134"/>
      <c r="BQ237" s="134"/>
      <c r="BR237" s="134"/>
      <c r="BS237" s="134"/>
      <c r="BT237" s="134"/>
      <c r="BU237" s="134"/>
      <c r="BV237" s="134"/>
      <c r="BW237" s="134"/>
      <c r="BX237" s="134"/>
      <c r="BY237" s="134"/>
      <c r="BZ237" s="134"/>
      <c r="CA237" s="134"/>
      <c r="CB237" s="134"/>
      <c r="CC237" s="134"/>
      <c r="CD237" s="134"/>
      <c r="CE237" s="134"/>
      <c r="CF237" s="134"/>
      <c r="CG237" s="134"/>
      <c r="CH237" s="134"/>
      <c r="CI237" s="134"/>
      <c r="CJ237" s="134"/>
      <c r="CK237" s="134"/>
      <c r="CL237" s="134"/>
      <c r="CM237" s="134"/>
      <c r="CN237" s="134"/>
      <c r="CO237" s="134"/>
      <c r="CP237" s="134"/>
      <c r="CQ237" s="134"/>
      <c r="CR237" s="134"/>
      <c r="CS237" s="134"/>
    </row>
    <row r="238" spans="1:97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134"/>
      <c r="AF238" s="134"/>
      <c r="AG238" s="134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  <c r="AV238" s="134"/>
      <c r="AW238" s="134"/>
      <c r="AX238" s="134"/>
      <c r="AY238" s="134"/>
      <c r="AZ238" s="134"/>
      <c r="BA238" s="134"/>
      <c r="BB238" s="134"/>
      <c r="BC238" s="134"/>
      <c r="BD238" s="134"/>
      <c r="BE238" s="134"/>
      <c r="BF238" s="134"/>
      <c r="BG238" s="134"/>
      <c r="BH238" s="134"/>
      <c r="BI238" s="134"/>
      <c r="BJ238" s="134"/>
      <c r="BK238" s="134"/>
      <c r="BL238" s="134"/>
      <c r="BM238" s="134"/>
      <c r="BN238" s="134"/>
      <c r="BO238" s="134"/>
      <c r="BP238" s="134"/>
      <c r="BQ238" s="134"/>
      <c r="BR238" s="134"/>
      <c r="BS238" s="134"/>
      <c r="BT238" s="134"/>
      <c r="BU238" s="134"/>
      <c r="BV238" s="134"/>
      <c r="BW238" s="134"/>
      <c r="BX238" s="134"/>
      <c r="BY238" s="134"/>
      <c r="BZ238" s="134"/>
      <c r="CA238" s="134"/>
      <c r="CB238" s="134"/>
      <c r="CC238" s="134"/>
      <c r="CD238" s="134"/>
      <c r="CE238" s="134"/>
      <c r="CF238" s="134"/>
      <c r="CG238" s="134"/>
      <c r="CH238" s="134"/>
      <c r="CI238" s="134"/>
      <c r="CJ238" s="134"/>
      <c r="CK238" s="134"/>
      <c r="CL238" s="134"/>
      <c r="CM238" s="134"/>
      <c r="CN238" s="134"/>
      <c r="CO238" s="134"/>
      <c r="CP238" s="134"/>
      <c r="CQ238" s="134"/>
      <c r="CR238" s="134"/>
      <c r="CS238" s="134"/>
    </row>
    <row r="239" spans="1:97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134"/>
      <c r="AF239" s="134"/>
      <c r="AG239" s="134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  <c r="AV239" s="134"/>
      <c r="AW239" s="134"/>
      <c r="AX239" s="134"/>
      <c r="AY239" s="134"/>
      <c r="AZ239" s="134"/>
      <c r="BA239" s="134"/>
      <c r="BB239" s="134"/>
      <c r="BC239" s="134"/>
      <c r="BD239" s="134"/>
      <c r="BE239" s="134"/>
      <c r="BF239" s="134"/>
      <c r="BG239" s="134"/>
      <c r="BH239" s="134"/>
      <c r="BI239" s="134"/>
      <c r="BJ239" s="134"/>
      <c r="BK239" s="134"/>
      <c r="BL239" s="134"/>
      <c r="BM239" s="134"/>
      <c r="BN239" s="134"/>
      <c r="BO239" s="134"/>
      <c r="BP239" s="134"/>
      <c r="BQ239" s="134"/>
      <c r="BR239" s="134"/>
      <c r="BS239" s="134"/>
      <c r="BT239" s="134"/>
      <c r="BU239" s="134"/>
      <c r="BV239" s="134"/>
      <c r="BW239" s="134"/>
      <c r="BX239" s="134"/>
      <c r="BY239" s="134"/>
      <c r="BZ239" s="134"/>
      <c r="CA239" s="134"/>
      <c r="CB239" s="134"/>
      <c r="CC239" s="134"/>
      <c r="CD239" s="134"/>
      <c r="CE239" s="134"/>
      <c r="CF239" s="134"/>
      <c r="CG239" s="134"/>
      <c r="CH239" s="134"/>
      <c r="CI239" s="134"/>
      <c r="CJ239" s="134"/>
      <c r="CK239" s="134"/>
      <c r="CL239" s="134"/>
      <c r="CM239" s="134"/>
      <c r="CN239" s="134"/>
      <c r="CO239" s="134"/>
      <c r="CP239" s="134"/>
      <c r="CQ239" s="134"/>
      <c r="CR239" s="134"/>
      <c r="CS239" s="134"/>
    </row>
    <row r="240" spans="1:97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134"/>
      <c r="AF240" s="134"/>
      <c r="AG240" s="134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  <c r="AV240" s="134"/>
      <c r="AW240" s="134"/>
      <c r="AX240" s="134"/>
      <c r="AY240" s="134"/>
      <c r="AZ240" s="134"/>
      <c r="BA240" s="134"/>
      <c r="BB240" s="134"/>
      <c r="BC240" s="134"/>
      <c r="BD240" s="134"/>
      <c r="BE240" s="134"/>
      <c r="BF240" s="134"/>
      <c r="BG240" s="134"/>
      <c r="BH240" s="134"/>
      <c r="BI240" s="134"/>
      <c r="BJ240" s="134"/>
      <c r="BK240" s="134"/>
      <c r="BL240" s="134"/>
      <c r="BM240" s="134"/>
      <c r="BN240" s="134"/>
      <c r="BO240" s="134"/>
      <c r="BP240" s="134"/>
      <c r="BQ240" s="134"/>
      <c r="BR240" s="134"/>
      <c r="BS240" s="134"/>
      <c r="BT240" s="134"/>
      <c r="BU240" s="134"/>
      <c r="BV240" s="134"/>
      <c r="BW240" s="134"/>
      <c r="BX240" s="134"/>
      <c r="BY240" s="134"/>
      <c r="BZ240" s="134"/>
      <c r="CA240" s="134"/>
      <c r="CB240" s="134"/>
      <c r="CC240" s="134"/>
      <c r="CD240" s="134"/>
      <c r="CE240" s="134"/>
      <c r="CF240" s="134"/>
      <c r="CG240" s="134"/>
      <c r="CH240" s="134"/>
      <c r="CI240" s="134"/>
      <c r="CJ240" s="134"/>
      <c r="CK240" s="134"/>
      <c r="CL240" s="134"/>
      <c r="CM240" s="134"/>
      <c r="CN240" s="134"/>
      <c r="CO240" s="134"/>
      <c r="CP240" s="134"/>
      <c r="CQ240" s="134"/>
      <c r="CR240" s="134"/>
      <c r="CS240" s="134"/>
    </row>
    <row r="241" spans="1:97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134"/>
      <c r="AF241" s="134"/>
      <c r="AG241" s="134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  <c r="AV241" s="134"/>
      <c r="AW241" s="134"/>
      <c r="AX241" s="134"/>
      <c r="AY241" s="134"/>
      <c r="AZ241" s="134"/>
      <c r="BA241" s="134"/>
      <c r="BB241" s="134"/>
      <c r="BC241" s="134"/>
      <c r="BD241" s="134"/>
      <c r="BE241" s="134"/>
      <c r="BF241" s="134"/>
      <c r="BG241" s="134"/>
      <c r="BH241" s="134"/>
      <c r="BI241" s="134"/>
      <c r="BJ241" s="134"/>
      <c r="BK241" s="134"/>
      <c r="BL241" s="134"/>
      <c r="BM241" s="134"/>
      <c r="BN241" s="134"/>
      <c r="BO241" s="134"/>
      <c r="BP241" s="134"/>
      <c r="BQ241" s="134"/>
      <c r="BR241" s="134"/>
      <c r="BS241" s="134"/>
      <c r="BT241" s="134"/>
      <c r="BU241" s="134"/>
      <c r="BV241" s="134"/>
      <c r="BW241" s="134"/>
      <c r="BX241" s="134"/>
      <c r="BY241" s="134"/>
      <c r="BZ241" s="134"/>
      <c r="CA241" s="134"/>
      <c r="CB241" s="134"/>
      <c r="CC241" s="134"/>
      <c r="CD241" s="134"/>
      <c r="CE241" s="134"/>
      <c r="CF241" s="134"/>
      <c r="CG241" s="134"/>
      <c r="CH241" s="134"/>
      <c r="CI241" s="134"/>
      <c r="CJ241" s="134"/>
      <c r="CK241" s="134"/>
      <c r="CL241" s="134"/>
      <c r="CM241" s="134"/>
      <c r="CN241" s="134"/>
      <c r="CO241" s="134"/>
      <c r="CP241" s="134"/>
      <c r="CQ241" s="134"/>
      <c r="CR241" s="134"/>
      <c r="CS241" s="134"/>
    </row>
    <row r="242" spans="1:97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134"/>
      <c r="AF242" s="134"/>
      <c r="AG242" s="134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  <c r="AV242" s="134"/>
      <c r="AW242" s="134"/>
      <c r="AX242" s="134"/>
      <c r="AY242" s="134"/>
      <c r="AZ242" s="134"/>
      <c r="BA242" s="134"/>
      <c r="BB242" s="134"/>
      <c r="BC242" s="134"/>
      <c r="BD242" s="134"/>
      <c r="BE242" s="134"/>
      <c r="BF242" s="134"/>
      <c r="BG242" s="134"/>
      <c r="BH242" s="134"/>
      <c r="BI242" s="134"/>
      <c r="BJ242" s="134"/>
      <c r="BK242" s="134"/>
      <c r="BL242" s="134"/>
      <c r="BM242" s="134"/>
      <c r="BN242" s="134"/>
      <c r="BO242" s="134"/>
      <c r="BP242" s="134"/>
      <c r="BQ242" s="134"/>
      <c r="BR242" s="134"/>
      <c r="BS242" s="134"/>
      <c r="BT242" s="134"/>
      <c r="BU242" s="134"/>
      <c r="BV242" s="134"/>
      <c r="BW242" s="134"/>
      <c r="BX242" s="134"/>
      <c r="BY242" s="134"/>
      <c r="BZ242" s="134"/>
      <c r="CA242" s="134"/>
      <c r="CB242" s="134"/>
      <c r="CC242" s="134"/>
      <c r="CD242" s="134"/>
      <c r="CE242" s="134"/>
      <c r="CF242" s="134"/>
      <c r="CG242" s="134"/>
      <c r="CH242" s="134"/>
      <c r="CI242" s="134"/>
      <c r="CJ242" s="134"/>
      <c r="CK242" s="134"/>
      <c r="CL242" s="134"/>
      <c r="CM242" s="134"/>
      <c r="CN242" s="134"/>
      <c r="CO242" s="134"/>
      <c r="CP242" s="134"/>
      <c r="CQ242" s="134"/>
      <c r="CR242" s="134"/>
      <c r="CS242" s="134"/>
    </row>
    <row r="243" spans="1:97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134"/>
      <c r="AF243" s="134"/>
      <c r="AG243" s="134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  <c r="AV243" s="134"/>
      <c r="AW243" s="134"/>
      <c r="AX243" s="134"/>
      <c r="AY243" s="134"/>
      <c r="AZ243" s="134"/>
      <c r="BA243" s="134"/>
      <c r="BB243" s="134"/>
      <c r="BC243" s="134"/>
      <c r="BD243" s="134"/>
      <c r="BE243" s="134"/>
      <c r="BF243" s="134"/>
      <c r="BG243" s="134"/>
      <c r="BH243" s="134"/>
      <c r="BI243" s="134"/>
      <c r="BJ243" s="134"/>
      <c r="BK243" s="134"/>
      <c r="BL243" s="134"/>
      <c r="BM243" s="134"/>
      <c r="BN243" s="134"/>
      <c r="BO243" s="134"/>
      <c r="BP243" s="134"/>
      <c r="BQ243" s="134"/>
      <c r="BR243" s="134"/>
      <c r="BS243" s="134"/>
      <c r="BT243" s="134"/>
      <c r="BU243" s="134"/>
      <c r="BV243" s="134"/>
      <c r="BW243" s="134"/>
      <c r="BX243" s="134"/>
      <c r="BY243" s="134"/>
      <c r="BZ243" s="134"/>
      <c r="CA243" s="134"/>
      <c r="CB243" s="134"/>
      <c r="CC243" s="134"/>
      <c r="CD243" s="134"/>
      <c r="CE243" s="134"/>
      <c r="CF243" s="134"/>
      <c r="CG243" s="134"/>
      <c r="CH243" s="134"/>
      <c r="CI243" s="134"/>
      <c r="CJ243" s="134"/>
      <c r="CK243" s="134"/>
      <c r="CL243" s="134"/>
      <c r="CM243" s="134"/>
      <c r="CN243" s="134"/>
      <c r="CO243" s="134"/>
      <c r="CP243" s="134"/>
      <c r="CQ243" s="134"/>
      <c r="CR243" s="134"/>
      <c r="CS243" s="134"/>
    </row>
    <row r="244" spans="1:97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134"/>
      <c r="AF244" s="134"/>
      <c r="AG244" s="134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  <c r="AV244" s="134"/>
      <c r="AW244" s="134"/>
      <c r="AX244" s="134"/>
      <c r="AY244" s="134"/>
      <c r="AZ244" s="134"/>
      <c r="BA244" s="134"/>
      <c r="BB244" s="134"/>
      <c r="BC244" s="134"/>
      <c r="BD244" s="134"/>
      <c r="BE244" s="134"/>
      <c r="BF244" s="134"/>
      <c r="BG244" s="134"/>
      <c r="BH244" s="134"/>
      <c r="BI244" s="134"/>
      <c r="BJ244" s="134"/>
      <c r="BK244" s="134"/>
      <c r="BL244" s="134"/>
      <c r="BM244" s="134"/>
      <c r="BN244" s="134"/>
      <c r="BO244" s="134"/>
      <c r="BP244" s="134"/>
      <c r="BQ244" s="134"/>
      <c r="BR244" s="134"/>
      <c r="BS244" s="134"/>
      <c r="BT244" s="134"/>
      <c r="BU244" s="134"/>
      <c r="BV244" s="134"/>
      <c r="BW244" s="134"/>
      <c r="BX244" s="134"/>
      <c r="BY244" s="134"/>
      <c r="BZ244" s="134"/>
      <c r="CA244" s="134"/>
      <c r="CB244" s="134"/>
      <c r="CC244" s="134"/>
      <c r="CD244" s="134"/>
      <c r="CE244" s="134"/>
      <c r="CF244" s="134"/>
      <c r="CG244" s="134"/>
      <c r="CH244" s="134"/>
      <c r="CI244" s="134"/>
      <c r="CJ244" s="134"/>
      <c r="CK244" s="134"/>
      <c r="CL244" s="134"/>
      <c r="CM244" s="134"/>
      <c r="CN244" s="134"/>
      <c r="CO244" s="134"/>
      <c r="CP244" s="134"/>
      <c r="CQ244" s="134"/>
      <c r="CR244" s="134"/>
      <c r="CS244" s="134"/>
    </row>
    <row r="245" spans="1:97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134"/>
      <c r="AF245" s="134"/>
      <c r="AG245" s="134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  <c r="AV245" s="134"/>
      <c r="AW245" s="134"/>
      <c r="AX245" s="134"/>
      <c r="AY245" s="134"/>
      <c r="AZ245" s="134"/>
      <c r="BA245" s="134"/>
      <c r="BB245" s="134"/>
      <c r="BC245" s="134"/>
      <c r="BD245" s="134"/>
      <c r="BE245" s="134"/>
      <c r="BF245" s="134"/>
      <c r="BG245" s="134"/>
      <c r="BH245" s="134"/>
      <c r="BI245" s="134"/>
      <c r="BJ245" s="134"/>
      <c r="BK245" s="134"/>
      <c r="BL245" s="134"/>
      <c r="BM245" s="134"/>
      <c r="BN245" s="134"/>
      <c r="BO245" s="134"/>
      <c r="BP245" s="134"/>
      <c r="BQ245" s="134"/>
      <c r="BR245" s="134"/>
      <c r="BS245" s="134"/>
      <c r="BT245" s="134"/>
      <c r="BU245" s="134"/>
      <c r="BV245" s="134"/>
      <c r="BW245" s="134"/>
      <c r="BX245" s="134"/>
      <c r="BY245" s="134"/>
      <c r="BZ245" s="134"/>
      <c r="CA245" s="134"/>
      <c r="CB245" s="134"/>
      <c r="CC245" s="134"/>
      <c r="CD245" s="134"/>
      <c r="CE245" s="134"/>
      <c r="CF245" s="134"/>
      <c r="CG245" s="134"/>
      <c r="CH245" s="134"/>
      <c r="CI245" s="134"/>
      <c r="CJ245" s="134"/>
      <c r="CK245" s="134"/>
      <c r="CL245" s="134"/>
      <c r="CM245" s="134"/>
      <c r="CN245" s="134"/>
      <c r="CO245" s="134"/>
      <c r="CP245" s="134"/>
      <c r="CQ245" s="134"/>
      <c r="CR245" s="134"/>
      <c r="CS245" s="134"/>
    </row>
    <row r="246" spans="1:97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134"/>
      <c r="AF246" s="134"/>
      <c r="AG246" s="134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  <c r="AV246" s="134"/>
      <c r="AW246" s="134"/>
      <c r="AX246" s="134"/>
      <c r="AY246" s="134"/>
      <c r="AZ246" s="134"/>
      <c r="BA246" s="134"/>
      <c r="BB246" s="134"/>
      <c r="BC246" s="134"/>
      <c r="BD246" s="134"/>
      <c r="BE246" s="134"/>
      <c r="BF246" s="134"/>
      <c r="BG246" s="134"/>
      <c r="BH246" s="134"/>
      <c r="BI246" s="134"/>
      <c r="BJ246" s="134"/>
      <c r="BK246" s="134"/>
      <c r="BL246" s="134"/>
      <c r="BM246" s="134"/>
      <c r="BN246" s="134"/>
      <c r="BO246" s="134"/>
      <c r="BP246" s="134"/>
      <c r="BQ246" s="134"/>
      <c r="BR246" s="134"/>
      <c r="BS246" s="134"/>
      <c r="BT246" s="134"/>
      <c r="BU246" s="134"/>
      <c r="BV246" s="134"/>
      <c r="BW246" s="134"/>
      <c r="BX246" s="134"/>
      <c r="BY246" s="134"/>
      <c r="BZ246" s="134"/>
      <c r="CA246" s="134"/>
      <c r="CB246" s="134"/>
      <c r="CC246" s="134"/>
      <c r="CD246" s="134"/>
      <c r="CE246" s="134"/>
      <c r="CF246" s="134"/>
      <c r="CG246" s="134"/>
      <c r="CH246" s="134"/>
      <c r="CI246" s="134"/>
      <c r="CJ246" s="134"/>
      <c r="CK246" s="134"/>
      <c r="CL246" s="134"/>
      <c r="CM246" s="134"/>
      <c r="CN246" s="134"/>
      <c r="CO246" s="134"/>
      <c r="CP246" s="134"/>
      <c r="CQ246" s="134"/>
      <c r="CR246" s="134"/>
      <c r="CS246" s="134"/>
    </row>
    <row r="247" spans="1:97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134"/>
      <c r="AF247" s="134"/>
      <c r="AG247" s="134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  <c r="AV247" s="134"/>
      <c r="AW247" s="134"/>
      <c r="AX247" s="134"/>
      <c r="AY247" s="134"/>
      <c r="AZ247" s="134"/>
      <c r="BA247" s="134"/>
      <c r="BB247" s="134"/>
      <c r="BC247" s="134"/>
      <c r="BD247" s="134"/>
      <c r="BE247" s="134"/>
      <c r="BF247" s="134"/>
      <c r="BG247" s="134"/>
      <c r="BH247" s="134"/>
      <c r="BI247" s="134"/>
      <c r="BJ247" s="134"/>
      <c r="BK247" s="134"/>
      <c r="BL247" s="134"/>
      <c r="BM247" s="134"/>
      <c r="BN247" s="134"/>
      <c r="BO247" s="134"/>
      <c r="BP247" s="134"/>
      <c r="BQ247" s="134"/>
      <c r="BR247" s="134"/>
      <c r="BS247" s="134"/>
      <c r="BT247" s="134"/>
      <c r="BU247" s="134"/>
      <c r="BV247" s="134"/>
      <c r="BW247" s="134"/>
      <c r="BX247" s="134"/>
      <c r="BY247" s="134"/>
      <c r="BZ247" s="134"/>
      <c r="CA247" s="134"/>
      <c r="CB247" s="134"/>
      <c r="CC247" s="134"/>
      <c r="CD247" s="134"/>
      <c r="CE247" s="134"/>
      <c r="CF247" s="134"/>
      <c r="CG247" s="134"/>
      <c r="CH247" s="134"/>
      <c r="CI247" s="134"/>
      <c r="CJ247" s="134"/>
      <c r="CK247" s="134"/>
      <c r="CL247" s="134"/>
      <c r="CM247" s="134"/>
      <c r="CN247" s="134"/>
      <c r="CO247" s="134"/>
      <c r="CP247" s="134"/>
      <c r="CQ247" s="134"/>
      <c r="CR247" s="134"/>
      <c r="CS247" s="134"/>
    </row>
    <row r="248" spans="1:97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  <c r="AV248" s="134"/>
      <c r="AW248" s="134"/>
      <c r="AX248" s="134"/>
      <c r="AY248" s="134"/>
      <c r="AZ248" s="134"/>
      <c r="BA248" s="134"/>
      <c r="BB248" s="134"/>
      <c r="BC248" s="134"/>
      <c r="BD248" s="134"/>
      <c r="BE248" s="134"/>
      <c r="BF248" s="134"/>
      <c r="BG248" s="134"/>
      <c r="BH248" s="134"/>
      <c r="BI248" s="134"/>
      <c r="BJ248" s="134"/>
      <c r="BK248" s="134"/>
      <c r="BL248" s="134"/>
      <c r="BM248" s="134"/>
      <c r="BN248" s="134"/>
      <c r="BO248" s="134"/>
      <c r="BP248" s="134"/>
      <c r="BQ248" s="134"/>
      <c r="BR248" s="134"/>
      <c r="BS248" s="134"/>
      <c r="BT248" s="134"/>
      <c r="BU248" s="134"/>
      <c r="BV248" s="134"/>
      <c r="BW248" s="134"/>
      <c r="BX248" s="134"/>
      <c r="BY248" s="134"/>
      <c r="BZ248" s="134"/>
      <c r="CA248" s="134"/>
      <c r="CB248" s="134"/>
      <c r="CC248" s="134"/>
      <c r="CD248" s="134"/>
      <c r="CE248" s="134"/>
      <c r="CF248" s="134"/>
      <c r="CG248" s="134"/>
      <c r="CH248" s="134"/>
      <c r="CI248" s="134"/>
      <c r="CJ248" s="134"/>
      <c r="CK248" s="134"/>
      <c r="CL248" s="134"/>
      <c r="CM248" s="134"/>
      <c r="CN248" s="134"/>
      <c r="CO248" s="134"/>
      <c r="CP248" s="134"/>
      <c r="CQ248" s="134"/>
      <c r="CR248" s="134"/>
      <c r="CS248" s="134"/>
    </row>
    <row r="249" spans="1:97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134"/>
      <c r="AF249" s="134"/>
      <c r="AG249" s="134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  <c r="AV249" s="134"/>
      <c r="AW249" s="134"/>
      <c r="AX249" s="134"/>
      <c r="AY249" s="134"/>
      <c r="AZ249" s="134"/>
      <c r="BA249" s="134"/>
      <c r="BB249" s="134"/>
      <c r="BC249" s="134"/>
      <c r="BD249" s="134"/>
      <c r="BE249" s="134"/>
      <c r="BF249" s="134"/>
      <c r="BG249" s="134"/>
      <c r="BH249" s="134"/>
      <c r="BI249" s="134"/>
      <c r="BJ249" s="134"/>
      <c r="BK249" s="134"/>
      <c r="BL249" s="134"/>
      <c r="BM249" s="134"/>
      <c r="BN249" s="134"/>
      <c r="BO249" s="134"/>
      <c r="BP249" s="134"/>
      <c r="BQ249" s="134"/>
      <c r="BR249" s="134"/>
      <c r="BS249" s="134"/>
      <c r="BT249" s="134"/>
      <c r="BU249" s="134"/>
      <c r="BV249" s="134"/>
      <c r="BW249" s="134"/>
      <c r="BX249" s="134"/>
      <c r="BY249" s="134"/>
      <c r="BZ249" s="134"/>
      <c r="CA249" s="134"/>
      <c r="CB249" s="134"/>
      <c r="CC249" s="134"/>
      <c r="CD249" s="134"/>
      <c r="CE249" s="134"/>
      <c r="CF249" s="134"/>
      <c r="CG249" s="134"/>
      <c r="CH249" s="134"/>
      <c r="CI249" s="134"/>
      <c r="CJ249" s="134"/>
      <c r="CK249" s="134"/>
      <c r="CL249" s="134"/>
      <c r="CM249" s="134"/>
      <c r="CN249" s="134"/>
      <c r="CO249" s="134"/>
      <c r="CP249" s="134"/>
      <c r="CQ249" s="134"/>
      <c r="CR249" s="134"/>
      <c r="CS249" s="134"/>
    </row>
    <row r="250" spans="1:97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134"/>
      <c r="AF250" s="134"/>
      <c r="AG250" s="134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  <c r="AV250" s="134"/>
      <c r="AW250" s="134"/>
      <c r="AX250" s="134"/>
      <c r="AY250" s="134"/>
      <c r="AZ250" s="134"/>
      <c r="BA250" s="134"/>
      <c r="BB250" s="134"/>
      <c r="BC250" s="134"/>
      <c r="BD250" s="134"/>
      <c r="BE250" s="134"/>
      <c r="BF250" s="134"/>
      <c r="BG250" s="134"/>
      <c r="BH250" s="134"/>
      <c r="BI250" s="134"/>
      <c r="BJ250" s="134"/>
      <c r="BK250" s="134"/>
      <c r="BL250" s="134"/>
      <c r="BM250" s="134"/>
      <c r="BN250" s="134"/>
      <c r="BO250" s="134"/>
      <c r="BP250" s="134"/>
      <c r="BQ250" s="134"/>
      <c r="BR250" s="134"/>
      <c r="BS250" s="134"/>
      <c r="BT250" s="134"/>
      <c r="BU250" s="134"/>
      <c r="BV250" s="134"/>
      <c r="BW250" s="134"/>
      <c r="BX250" s="134"/>
      <c r="BY250" s="134"/>
      <c r="BZ250" s="134"/>
      <c r="CA250" s="134"/>
      <c r="CB250" s="134"/>
      <c r="CC250" s="134"/>
      <c r="CD250" s="134"/>
      <c r="CE250" s="134"/>
      <c r="CF250" s="134"/>
      <c r="CG250" s="134"/>
      <c r="CH250" s="134"/>
      <c r="CI250" s="134"/>
      <c r="CJ250" s="134"/>
      <c r="CK250" s="134"/>
      <c r="CL250" s="134"/>
      <c r="CM250" s="134"/>
      <c r="CN250" s="134"/>
      <c r="CO250" s="134"/>
      <c r="CP250" s="134"/>
      <c r="CQ250" s="134"/>
      <c r="CR250" s="134"/>
      <c r="CS250" s="134"/>
    </row>
    <row r="251" spans="1:97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134"/>
      <c r="AF251" s="134"/>
      <c r="AG251" s="134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  <c r="AV251" s="134"/>
      <c r="AW251" s="134"/>
      <c r="AX251" s="134"/>
      <c r="AY251" s="134"/>
      <c r="AZ251" s="134"/>
      <c r="BA251" s="134"/>
      <c r="BB251" s="134"/>
      <c r="BC251" s="134"/>
      <c r="BD251" s="134"/>
      <c r="BE251" s="134"/>
      <c r="BF251" s="134"/>
      <c r="BG251" s="134"/>
      <c r="BH251" s="134"/>
      <c r="BI251" s="134"/>
      <c r="BJ251" s="134"/>
      <c r="BK251" s="134"/>
      <c r="BL251" s="134"/>
      <c r="BM251" s="134"/>
      <c r="BN251" s="134"/>
      <c r="BO251" s="134"/>
      <c r="BP251" s="134"/>
      <c r="BQ251" s="134"/>
      <c r="BR251" s="134"/>
      <c r="BS251" s="134"/>
      <c r="BT251" s="134"/>
      <c r="BU251" s="134"/>
      <c r="BV251" s="134"/>
      <c r="BW251" s="134"/>
      <c r="BX251" s="134"/>
      <c r="BY251" s="134"/>
      <c r="BZ251" s="134"/>
      <c r="CA251" s="134"/>
      <c r="CB251" s="134"/>
      <c r="CC251" s="134"/>
      <c r="CD251" s="134"/>
      <c r="CE251" s="134"/>
      <c r="CF251" s="134"/>
      <c r="CG251" s="134"/>
      <c r="CH251" s="134"/>
      <c r="CI251" s="134"/>
      <c r="CJ251" s="134"/>
      <c r="CK251" s="134"/>
      <c r="CL251" s="134"/>
      <c r="CM251" s="134"/>
      <c r="CN251" s="134"/>
      <c r="CO251" s="134"/>
      <c r="CP251" s="134"/>
      <c r="CQ251" s="134"/>
      <c r="CR251" s="134"/>
      <c r="CS251" s="134"/>
    </row>
    <row r="252" spans="1:97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134"/>
      <c r="AF252" s="134"/>
      <c r="AG252" s="134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  <c r="AV252" s="134"/>
      <c r="AW252" s="134"/>
      <c r="AX252" s="134"/>
      <c r="AY252" s="134"/>
      <c r="AZ252" s="134"/>
      <c r="BA252" s="134"/>
      <c r="BB252" s="134"/>
      <c r="BC252" s="134"/>
      <c r="BD252" s="134"/>
      <c r="BE252" s="134"/>
      <c r="BF252" s="134"/>
      <c r="BG252" s="134"/>
      <c r="BH252" s="134"/>
      <c r="BI252" s="134"/>
      <c r="BJ252" s="134"/>
      <c r="BK252" s="134"/>
      <c r="BL252" s="134"/>
      <c r="BM252" s="134"/>
      <c r="BN252" s="134"/>
      <c r="BO252" s="134"/>
      <c r="BP252" s="134"/>
      <c r="BQ252" s="134"/>
      <c r="BR252" s="134"/>
      <c r="BS252" s="134"/>
      <c r="BT252" s="134"/>
      <c r="BU252" s="134"/>
      <c r="BV252" s="134"/>
      <c r="BW252" s="134"/>
      <c r="BX252" s="134"/>
      <c r="BY252" s="134"/>
      <c r="BZ252" s="134"/>
      <c r="CA252" s="134"/>
      <c r="CB252" s="134"/>
      <c r="CC252" s="134"/>
      <c r="CD252" s="134"/>
      <c r="CE252" s="134"/>
      <c r="CF252" s="134"/>
      <c r="CG252" s="134"/>
      <c r="CH252" s="134"/>
      <c r="CI252" s="134"/>
      <c r="CJ252" s="134"/>
      <c r="CK252" s="134"/>
      <c r="CL252" s="134"/>
      <c r="CM252" s="134"/>
      <c r="CN252" s="134"/>
      <c r="CO252" s="134"/>
      <c r="CP252" s="134"/>
      <c r="CQ252" s="134"/>
      <c r="CR252" s="134"/>
      <c r="CS252" s="134"/>
    </row>
    <row r="253" spans="1:97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134"/>
      <c r="AF253" s="134"/>
      <c r="AG253" s="134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  <c r="AV253" s="134"/>
      <c r="AW253" s="134"/>
      <c r="AX253" s="134"/>
      <c r="AY253" s="134"/>
      <c r="AZ253" s="134"/>
      <c r="BA253" s="134"/>
      <c r="BB253" s="134"/>
      <c r="BC253" s="134"/>
      <c r="BD253" s="134"/>
      <c r="BE253" s="134"/>
      <c r="BF253" s="134"/>
      <c r="BG253" s="134"/>
      <c r="BH253" s="134"/>
      <c r="BI253" s="134"/>
      <c r="BJ253" s="134"/>
      <c r="BK253" s="134"/>
      <c r="BL253" s="134"/>
      <c r="BM253" s="134"/>
      <c r="BN253" s="134"/>
      <c r="BO253" s="134"/>
      <c r="BP253" s="134"/>
      <c r="BQ253" s="134"/>
      <c r="BR253" s="134"/>
      <c r="BS253" s="134"/>
      <c r="BT253" s="134"/>
      <c r="BU253" s="134"/>
      <c r="BV253" s="134"/>
      <c r="BW253" s="134"/>
      <c r="BX253" s="134"/>
      <c r="BY253" s="134"/>
      <c r="BZ253" s="134"/>
      <c r="CA253" s="134"/>
      <c r="CB253" s="134"/>
      <c r="CC253" s="134"/>
      <c r="CD253" s="134"/>
      <c r="CE253" s="134"/>
      <c r="CF253" s="134"/>
      <c r="CG253" s="134"/>
      <c r="CH253" s="134"/>
      <c r="CI253" s="134"/>
      <c r="CJ253" s="134"/>
      <c r="CK253" s="134"/>
      <c r="CL253" s="134"/>
      <c r="CM253" s="134"/>
      <c r="CN253" s="134"/>
      <c r="CO253" s="134"/>
      <c r="CP253" s="134"/>
      <c r="CQ253" s="134"/>
      <c r="CR253" s="134"/>
      <c r="CS253" s="134"/>
    </row>
    <row r="254" spans="1:97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  <c r="AA254" s="134"/>
      <c r="AB254" s="134"/>
      <c r="AC254" s="134"/>
      <c r="AD254" s="134"/>
      <c r="AE254" s="134"/>
      <c r="AF254" s="134"/>
      <c r="AG254" s="134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  <c r="AV254" s="134"/>
      <c r="AW254" s="134"/>
      <c r="AX254" s="134"/>
      <c r="AY254" s="134"/>
      <c r="AZ254" s="134"/>
      <c r="BA254" s="134"/>
      <c r="BB254" s="134"/>
      <c r="BC254" s="134"/>
      <c r="BD254" s="134"/>
      <c r="BE254" s="134"/>
      <c r="BF254" s="134"/>
      <c r="BG254" s="134"/>
      <c r="BH254" s="134"/>
      <c r="BI254" s="134"/>
      <c r="BJ254" s="134"/>
      <c r="BK254" s="134"/>
      <c r="BL254" s="134"/>
      <c r="BM254" s="134"/>
      <c r="BN254" s="134"/>
      <c r="BO254" s="134"/>
      <c r="BP254" s="134"/>
      <c r="BQ254" s="134"/>
      <c r="BR254" s="134"/>
      <c r="BS254" s="134"/>
      <c r="BT254" s="134"/>
      <c r="BU254" s="134"/>
      <c r="BV254" s="134"/>
      <c r="BW254" s="134"/>
      <c r="BX254" s="134"/>
      <c r="BY254" s="134"/>
      <c r="BZ254" s="134"/>
      <c r="CA254" s="134"/>
      <c r="CB254" s="134"/>
      <c r="CC254" s="134"/>
      <c r="CD254" s="134"/>
      <c r="CE254" s="134"/>
      <c r="CF254" s="134"/>
      <c r="CG254" s="134"/>
      <c r="CH254" s="134"/>
      <c r="CI254" s="134"/>
      <c r="CJ254" s="134"/>
      <c r="CK254" s="134"/>
      <c r="CL254" s="134"/>
      <c r="CM254" s="134"/>
      <c r="CN254" s="134"/>
      <c r="CO254" s="134"/>
      <c r="CP254" s="134"/>
      <c r="CQ254" s="134"/>
      <c r="CR254" s="134"/>
      <c r="CS254" s="134"/>
    </row>
    <row r="255" spans="1:97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  <c r="AA255" s="134"/>
      <c r="AB255" s="134"/>
      <c r="AC255" s="134"/>
      <c r="AD255" s="134"/>
      <c r="AE255" s="134"/>
      <c r="AF255" s="134"/>
      <c r="AG255" s="134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  <c r="AV255" s="134"/>
      <c r="AW255" s="134"/>
      <c r="AX255" s="134"/>
      <c r="AY255" s="134"/>
      <c r="AZ255" s="134"/>
      <c r="BA255" s="134"/>
      <c r="BB255" s="134"/>
      <c r="BC255" s="134"/>
      <c r="BD255" s="134"/>
      <c r="BE255" s="134"/>
      <c r="BF255" s="134"/>
      <c r="BG255" s="134"/>
      <c r="BH255" s="134"/>
      <c r="BI255" s="134"/>
      <c r="BJ255" s="134"/>
      <c r="BK255" s="134"/>
      <c r="BL255" s="134"/>
      <c r="BM255" s="134"/>
      <c r="BN255" s="134"/>
      <c r="BO255" s="134"/>
      <c r="BP255" s="134"/>
      <c r="BQ255" s="134"/>
      <c r="BR255" s="134"/>
      <c r="BS255" s="134"/>
      <c r="BT255" s="134"/>
      <c r="BU255" s="134"/>
      <c r="BV255" s="134"/>
      <c r="BW255" s="134"/>
      <c r="BX255" s="134"/>
      <c r="BY255" s="134"/>
      <c r="BZ255" s="134"/>
      <c r="CA255" s="134"/>
      <c r="CB255" s="134"/>
      <c r="CC255" s="134"/>
      <c r="CD255" s="134"/>
      <c r="CE255" s="134"/>
      <c r="CF255" s="134"/>
      <c r="CG255" s="134"/>
      <c r="CH255" s="134"/>
      <c r="CI255" s="134"/>
      <c r="CJ255" s="134"/>
      <c r="CK255" s="134"/>
      <c r="CL255" s="134"/>
      <c r="CM255" s="134"/>
      <c r="CN255" s="134"/>
      <c r="CO255" s="134"/>
      <c r="CP255" s="134"/>
      <c r="CQ255" s="134"/>
      <c r="CR255" s="134"/>
      <c r="CS255" s="134"/>
    </row>
    <row r="256" spans="1:97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  <c r="AA256" s="134"/>
      <c r="AB256" s="134"/>
      <c r="AC256" s="134"/>
      <c r="AD256" s="134"/>
      <c r="AE256" s="134"/>
      <c r="AF256" s="134"/>
      <c r="AG256" s="134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  <c r="AV256" s="134"/>
      <c r="AW256" s="134"/>
      <c r="AX256" s="134"/>
      <c r="AY256" s="134"/>
      <c r="AZ256" s="134"/>
      <c r="BA256" s="134"/>
      <c r="BB256" s="134"/>
      <c r="BC256" s="134"/>
      <c r="BD256" s="134"/>
      <c r="BE256" s="134"/>
      <c r="BF256" s="134"/>
      <c r="BG256" s="134"/>
      <c r="BH256" s="134"/>
      <c r="BI256" s="134"/>
      <c r="BJ256" s="134"/>
      <c r="BK256" s="134"/>
      <c r="BL256" s="134"/>
      <c r="BM256" s="134"/>
      <c r="BN256" s="134"/>
      <c r="BO256" s="134"/>
      <c r="BP256" s="134"/>
      <c r="BQ256" s="134"/>
      <c r="BR256" s="134"/>
      <c r="BS256" s="134"/>
      <c r="BT256" s="134"/>
      <c r="BU256" s="134"/>
      <c r="BV256" s="134"/>
      <c r="BW256" s="134"/>
      <c r="BX256" s="134"/>
      <c r="BY256" s="134"/>
      <c r="BZ256" s="134"/>
      <c r="CA256" s="134"/>
      <c r="CB256" s="134"/>
      <c r="CC256" s="134"/>
      <c r="CD256" s="134"/>
      <c r="CE256" s="134"/>
      <c r="CF256" s="134"/>
      <c r="CG256" s="134"/>
      <c r="CH256" s="134"/>
      <c r="CI256" s="134"/>
      <c r="CJ256" s="134"/>
      <c r="CK256" s="134"/>
      <c r="CL256" s="134"/>
      <c r="CM256" s="134"/>
      <c r="CN256" s="134"/>
      <c r="CO256" s="134"/>
      <c r="CP256" s="134"/>
      <c r="CQ256" s="134"/>
      <c r="CR256" s="134"/>
      <c r="CS256" s="134"/>
    </row>
    <row r="257" spans="1:97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  <c r="AA257" s="134"/>
      <c r="AB257" s="134"/>
      <c r="AC257" s="134"/>
      <c r="AD257" s="134"/>
      <c r="AE257" s="134"/>
      <c r="AF257" s="134"/>
      <c r="AG257" s="134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  <c r="AV257" s="134"/>
      <c r="AW257" s="134"/>
      <c r="AX257" s="134"/>
      <c r="AY257" s="134"/>
      <c r="AZ257" s="134"/>
      <c r="BA257" s="134"/>
      <c r="BB257" s="134"/>
      <c r="BC257" s="134"/>
      <c r="BD257" s="134"/>
      <c r="BE257" s="134"/>
      <c r="BF257" s="134"/>
      <c r="BG257" s="134"/>
      <c r="BH257" s="134"/>
      <c r="BI257" s="134"/>
      <c r="BJ257" s="134"/>
      <c r="BK257" s="134"/>
      <c r="BL257" s="134"/>
      <c r="BM257" s="134"/>
      <c r="BN257" s="134"/>
      <c r="BO257" s="134"/>
      <c r="BP257" s="134"/>
      <c r="BQ257" s="134"/>
      <c r="BR257" s="134"/>
      <c r="BS257" s="134"/>
      <c r="BT257" s="134"/>
      <c r="BU257" s="134"/>
      <c r="BV257" s="134"/>
      <c r="BW257" s="134"/>
      <c r="BX257" s="134"/>
      <c r="BY257" s="134"/>
      <c r="BZ257" s="134"/>
      <c r="CA257" s="134"/>
      <c r="CB257" s="134"/>
      <c r="CC257" s="134"/>
      <c r="CD257" s="134"/>
      <c r="CE257" s="134"/>
      <c r="CF257" s="134"/>
      <c r="CG257" s="134"/>
      <c r="CH257" s="134"/>
      <c r="CI257" s="134"/>
      <c r="CJ257" s="134"/>
      <c r="CK257" s="134"/>
      <c r="CL257" s="134"/>
      <c r="CM257" s="134"/>
      <c r="CN257" s="134"/>
      <c r="CO257" s="134"/>
      <c r="CP257" s="134"/>
      <c r="CQ257" s="134"/>
      <c r="CR257" s="134"/>
      <c r="CS257" s="134"/>
    </row>
    <row r="258" spans="1:97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  <c r="AA258" s="134"/>
      <c r="AB258" s="134"/>
      <c r="AC258" s="134"/>
      <c r="AD258" s="134"/>
      <c r="AE258" s="134"/>
      <c r="AF258" s="134"/>
      <c r="AG258" s="134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  <c r="AV258" s="134"/>
      <c r="AW258" s="134"/>
      <c r="AX258" s="134"/>
      <c r="AY258" s="134"/>
      <c r="AZ258" s="134"/>
      <c r="BA258" s="134"/>
      <c r="BB258" s="134"/>
      <c r="BC258" s="134"/>
      <c r="BD258" s="134"/>
      <c r="BE258" s="134"/>
      <c r="BF258" s="134"/>
      <c r="BG258" s="134"/>
      <c r="BH258" s="134"/>
      <c r="BI258" s="134"/>
      <c r="BJ258" s="134"/>
      <c r="BK258" s="134"/>
      <c r="BL258" s="134"/>
      <c r="BM258" s="134"/>
      <c r="BN258" s="134"/>
      <c r="BO258" s="134"/>
      <c r="BP258" s="134"/>
      <c r="BQ258" s="134"/>
      <c r="BR258" s="134"/>
      <c r="BS258" s="134"/>
      <c r="BT258" s="134"/>
      <c r="BU258" s="134"/>
      <c r="BV258" s="134"/>
      <c r="BW258" s="134"/>
      <c r="BX258" s="134"/>
      <c r="BY258" s="134"/>
      <c r="BZ258" s="134"/>
      <c r="CA258" s="134"/>
      <c r="CB258" s="134"/>
      <c r="CC258" s="134"/>
      <c r="CD258" s="134"/>
      <c r="CE258" s="134"/>
      <c r="CF258" s="134"/>
      <c r="CG258" s="134"/>
      <c r="CH258" s="134"/>
      <c r="CI258" s="134"/>
      <c r="CJ258" s="134"/>
      <c r="CK258" s="134"/>
      <c r="CL258" s="134"/>
      <c r="CM258" s="134"/>
      <c r="CN258" s="134"/>
      <c r="CO258" s="134"/>
      <c r="CP258" s="134"/>
      <c r="CQ258" s="134"/>
      <c r="CR258" s="134"/>
      <c r="CS258" s="134"/>
    </row>
    <row r="259" spans="1:97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  <c r="AA259" s="134"/>
      <c r="AB259" s="134"/>
      <c r="AC259" s="134"/>
      <c r="AD259" s="134"/>
      <c r="AE259" s="134"/>
      <c r="AF259" s="134"/>
      <c r="AG259" s="134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  <c r="AV259" s="134"/>
      <c r="AW259" s="134"/>
      <c r="AX259" s="134"/>
      <c r="AY259" s="134"/>
      <c r="AZ259" s="134"/>
      <c r="BA259" s="134"/>
      <c r="BB259" s="134"/>
      <c r="BC259" s="134"/>
      <c r="BD259" s="134"/>
      <c r="BE259" s="134"/>
      <c r="BF259" s="134"/>
      <c r="BG259" s="134"/>
      <c r="BH259" s="134"/>
      <c r="BI259" s="134"/>
      <c r="BJ259" s="134"/>
      <c r="BK259" s="134"/>
      <c r="BL259" s="134"/>
      <c r="BM259" s="134"/>
      <c r="BN259" s="134"/>
      <c r="BO259" s="134"/>
      <c r="BP259" s="134"/>
      <c r="BQ259" s="134"/>
      <c r="BR259" s="134"/>
      <c r="BS259" s="134"/>
      <c r="BT259" s="134"/>
      <c r="BU259" s="134"/>
      <c r="BV259" s="134"/>
      <c r="BW259" s="134"/>
      <c r="BX259" s="134"/>
      <c r="BY259" s="134"/>
      <c r="BZ259" s="134"/>
      <c r="CA259" s="134"/>
      <c r="CB259" s="134"/>
      <c r="CC259" s="134"/>
      <c r="CD259" s="134"/>
      <c r="CE259" s="134"/>
      <c r="CF259" s="134"/>
      <c r="CG259" s="134"/>
      <c r="CH259" s="134"/>
      <c r="CI259" s="134"/>
      <c r="CJ259" s="134"/>
      <c r="CK259" s="134"/>
      <c r="CL259" s="134"/>
      <c r="CM259" s="134"/>
      <c r="CN259" s="134"/>
      <c r="CO259" s="134"/>
      <c r="CP259" s="134"/>
      <c r="CQ259" s="134"/>
      <c r="CR259" s="134"/>
      <c r="CS259" s="134"/>
    </row>
    <row r="260" spans="1:97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4"/>
      <c r="AX260" s="134"/>
      <c r="AY260" s="134"/>
      <c r="AZ260" s="134"/>
      <c r="BA260" s="134"/>
      <c r="BB260" s="134"/>
      <c r="BC260" s="134"/>
      <c r="BD260" s="134"/>
      <c r="BE260" s="134"/>
      <c r="BF260" s="134"/>
      <c r="BG260" s="134"/>
      <c r="BH260" s="134"/>
      <c r="BI260" s="134"/>
      <c r="BJ260" s="134"/>
      <c r="BK260" s="134"/>
      <c r="BL260" s="134"/>
      <c r="BM260" s="134"/>
      <c r="BN260" s="134"/>
      <c r="BO260" s="134"/>
      <c r="BP260" s="134"/>
      <c r="BQ260" s="134"/>
      <c r="BR260" s="134"/>
      <c r="BS260" s="134"/>
      <c r="BT260" s="134"/>
      <c r="BU260" s="134"/>
      <c r="BV260" s="134"/>
      <c r="BW260" s="134"/>
      <c r="BX260" s="134"/>
      <c r="BY260" s="134"/>
      <c r="BZ260" s="134"/>
      <c r="CA260" s="134"/>
      <c r="CB260" s="134"/>
      <c r="CC260" s="134"/>
      <c r="CD260" s="134"/>
      <c r="CE260" s="134"/>
      <c r="CF260" s="134"/>
      <c r="CG260" s="134"/>
      <c r="CH260" s="134"/>
      <c r="CI260" s="134"/>
      <c r="CJ260" s="134"/>
      <c r="CK260" s="134"/>
      <c r="CL260" s="134"/>
      <c r="CM260" s="134"/>
      <c r="CN260" s="134"/>
      <c r="CO260" s="134"/>
      <c r="CP260" s="134"/>
      <c r="CQ260" s="134"/>
      <c r="CR260" s="134"/>
      <c r="CS260" s="134"/>
    </row>
    <row r="261" spans="1:97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  <c r="AA261" s="134"/>
      <c r="AB261" s="134"/>
      <c r="AC261" s="134"/>
      <c r="AD261" s="134"/>
      <c r="AE261" s="134"/>
      <c r="AF261" s="134"/>
      <c r="AG261" s="134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  <c r="AV261" s="134"/>
      <c r="AW261" s="134"/>
      <c r="AX261" s="134"/>
      <c r="AY261" s="134"/>
      <c r="AZ261" s="134"/>
      <c r="BA261" s="134"/>
      <c r="BB261" s="134"/>
      <c r="BC261" s="134"/>
      <c r="BD261" s="134"/>
      <c r="BE261" s="134"/>
      <c r="BF261" s="134"/>
      <c r="BG261" s="134"/>
      <c r="BH261" s="134"/>
      <c r="BI261" s="134"/>
      <c r="BJ261" s="134"/>
      <c r="BK261" s="134"/>
      <c r="BL261" s="134"/>
      <c r="BM261" s="134"/>
      <c r="BN261" s="134"/>
      <c r="BO261" s="134"/>
      <c r="BP261" s="134"/>
      <c r="BQ261" s="134"/>
      <c r="BR261" s="134"/>
      <c r="BS261" s="134"/>
      <c r="BT261" s="134"/>
      <c r="BU261" s="134"/>
      <c r="BV261" s="134"/>
      <c r="BW261" s="134"/>
      <c r="BX261" s="134"/>
      <c r="BY261" s="134"/>
      <c r="BZ261" s="134"/>
      <c r="CA261" s="134"/>
      <c r="CB261" s="134"/>
      <c r="CC261" s="134"/>
      <c r="CD261" s="134"/>
      <c r="CE261" s="134"/>
      <c r="CF261" s="134"/>
      <c r="CG261" s="134"/>
      <c r="CH261" s="134"/>
      <c r="CI261" s="134"/>
      <c r="CJ261" s="134"/>
      <c r="CK261" s="134"/>
      <c r="CL261" s="134"/>
      <c r="CM261" s="134"/>
      <c r="CN261" s="134"/>
      <c r="CO261" s="134"/>
      <c r="CP261" s="134"/>
      <c r="CQ261" s="134"/>
      <c r="CR261" s="134"/>
      <c r="CS261" s="134"/>
    </row>
    <row r="262" spans="1:97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  <c r="AA262" s="134"/>
      <c r="AB262" s="134"/>
      <c r="AC262" s="134"/>
      <c r="AD262" s="134"/>
      <c r="AE262" s="134"/>
      <c r="AF262" s="134"/>
      <c r="AG262" s="134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  <c r="AV262" s="134"/>
      <c r="AW262" s="134"/>
      <c r="AX262" s="134"/>
      <c r="AY262" s="134"/>
      <c r="AZ262" s="134"/>
      <c r="BA262" s="134"/>
      <c r="BB262" s="134"/>
      <c r="BC262" s="134"/>
      <c r="BD262" s="134"/>
      <c r="BE262" s="134"/>
      <c r="BF262" s="134"/>
      <c r="BG262" s="134"/>
      <c r="BH262" s="134"/>
      <c r="BI262" s="134"/>
      <c r="BJ262" s="134"/>
      <c r="BK262" s="134"/>
      <c r="BL262" s="134"/>
      <c r="BM262" s="134"/>
      <c r="BN262" s="134"/>
      <c r="BO262" s="134"/>
      <c r="BP262" s="134"/>
      <c r="BQ262" s="134"/>
      <c r="BR262" s="134"/>
      <c r="BS262" s="134"/>
      <c r="BT262" s="134"/>
      <c r="BU262" s="134"/>
      <c r="BV262" s="134"/>
      <c r="BW262" s="134"/>
      <c r="BX262" s="134"/>
      <c r="BY262" s="134"/>
      <c r="BZ262" s="134"/>
      <c r="CA262" s="134"/>
      <c r="CB262" s="134"/>
      <c r="CC262" s="134"/>
      <c r="CD262" s="134"/>
      <c r="CE262" s="134"/>
      <c r="CF262" s="134"/>
      <c r="CG262" s="134"/>
      <c r="CH262" s="134"/>
      <c r="CI262" s="134"/>
      <c r="CJ262" s="134"/>
      <c r="CK262" s="134"/>
      <c r="CL262" s="134"/>
      <c r="CM262" s="134"/>
      <c r="CN262" s="134"/>
      <c r="CO262" s="134"/>
      <c r="CP262" s="134"/>
      <c r="CQ262" s="134"/>
      <c r="CR262" s="134"/>
      <c r="CS262" s="134"/>
    </row>
    <row r="263" spans="1:97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  <c r="AA263" s="134"/>
      <c r="AB263" s="134"/>
      <c r="AC263" s="134"/>
      <c r="AD263" s="134"/>
      <c r="AE263" s="134"/>
      <c r="AF263" s="134"/>
      <c r="AG263" s="134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  <c r="AV263" s="134"/>
      <c r="AW263" s="134"/>
      <c r="AX263" s="134"/>
      <c r="AY263" s="134"/>
      <c r="AZ263" s="134"/>
      <c r="BA263" s="134"/>
      <c r="BB263" s="134"/>
      <c r="BC263" s="134"/>
      <c r="BD263" s="134"/>
      <c r="BE263" s="134"/>
      <c r="BF263" s="134"/>
      <c r="BG263" s="134"/>
      <c r="BH263" s="134"/>
      <c r="BI263" s="134"/>
      <c r="BJ263" s="134"/>
      <c r="BK263" s="134"/>
      <c r="BL263" s="134"/>
      <c r="BM263" s="134"/>
      <c r="BN263" s="134"/>
      <c r="BO263" s="134"/>
      <c r="BP263" s="134"/>
      <c r="BQ263" s="134"/>
      <c r="BR263" s="134"/>
      <c r="BS263" s="134"/>
      <c r="BT263" s="134"/>
      <c r="BU263" s="134"/>
      <c r="BV263" s="134"/>
      <c r="BW263" s="134"/>
      <c r="BX263" s="134"/>
      <c r="BY263" s="134"/>
      <c r="BZ263" s="134"/>
      <c r="CA263" s="134"/>
      <c r="CB263" s="134"/>
      <c r="CC263" s="134"/>
      <c r="CD263" s="134"/>
      <c r="CE263" s="134"/>
      <c r="CF263" s="134"/>
      <c r="CG263" s="134"/>
      <c r="CH263" s="134"/>
      <c r="CI263" s="134"/>
      <c r="CJ263" s="134"/>
      <c r="CK263" s="134"/>
      <c r="CL263" s="134"/>
      <c r="CM263" s="134"/>
      <c r="CN263" s="134"/>
      <c r="CO263" s="134"/>
      <c r="CP263" s="134"/>
      <c r="CQ263" s="134"/>
      <c r="CR263" s="134"/>
      <c r="CS263" s="134"/>
    </row>
    <row r="264" spans="1:97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  <c r="AA264" s="134"/>
      <c r="AB264" s="134"/>
      <c r="AC264" s="134"/>
      <c r="AD264" s="134"/>
      <c r="AE264" s="134"/>
      <c r="AF264" s="134"/>
      <c r="AG264" s="134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  <c r="AV264" s="134"/>
      <c r="AW264" s="134"/>
      <c r="AX264" s="134"/>
      <c r="AY264" s="134"/>
      <c r="AZ264" s="134"/>
      <c r="BA264" s="134"/>
      <c r="BB264" s="134"/>
      <c r="BC264" s="134"/>
      <c r="BD264" s="134"/>
      <c r="BE264" s="134"/>
      <c r="BF264" s="134"/>
      <c r="BG264" s="134"/>
      <c r="BH264" s="134"/>
      <c r="BI264" s="134"/>
      <c r="BJ264" s="134"/>
      <c r="BK264" s="134"/>
      <c r="BL264" s="134"/>
      <c r="BM264" s="134"/>
      <c r="BN264" s="134"/>
      <c r="BO264" s="134"/>
      <c r="BP264" s="134"/>
      <c r="BQ264" s="134"/>
      <c r="BR264" s="134"/>
      <c r="BS264" s="134"/>
      <c r="BT264" s="134"/>
      <c r="BU264" s="134"/>
      <c r="BV264" s="134"/>
      <c r="BW264" s="134"/>
      <c r="BX264" s="134"/>
      <c r="BY264" s="134"/>
      <c r="BZ264" s="134"/>
      <c r="CA264" s="134"/>
      <c r="CB264" s="134"/>
      <c r="CC264" s="134"/>
      <c r="CD264" s="134"/>
      <c r="CE264" s="134"/>
      <c r="CF264" s="134"/>
      <c r="CG264" s="134"/>
      <c r="CH264" s="134"/>
      <c r="CI264" s="134"/>
      <c r="CJ264" s="134"/>
      <c r="CK264" s="134"/>
      <c r="CL264" s="134"/>
      <c r="CM264" s="134"/>
      <c r="CN264" s="134"/>
      <c r="CO264" s="134"/>
      <c r="CP264" s="134"/>
      <c r="CQ264" s="134"/>
      <c r="CR264" s="134"/>
      <c r="CS264" s="134"/>
    </row>
    <row r="265" spans="1:97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  <c r="AA265" s="134"/>
      <c r="AB265" s="134"/>
      <c r="AC265" s="134"/>
      <c r="AD265" s="134"/>
      <c r="AE265" s="134"/>
      <c r="AF265" s="134"/>
      <c r="AG265" s="134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  <c r="AV265" s="134"/>
      <c r="AW265" s="134"/>
      <c r="AX265" s="134"/>
      <c r="AY265" s="134"/>
      <c r="AZ265" s="134"/>
      <c r="BA265" s="134"/>
      <c r="BB265" s="134"/>
      <c r="BC265" s="134"/>
      <c r="BD265" s="134"/>
      <c r="BE265" s="134"/>
      <c r="BF265" s="134"/>
      <c r="BG265" s="134"/>
      <c r="BH265" s="134"/>
      <c r="BI265" s="134"/>
      <c r="BJ265" s="134"/>
      <c r="BK265" s="134"/>
      <c r="BL265" s="134"/>
      <c r="BM265" s="134"/>
      <c r="BN265" s="134"/>
      <c r="BO265" s="134"/>
      <c r="BP265" s="134"/>
      <c r="BQ265" s="134"/>
      <c r="BR265" s="134"/>
      <c r="BS265" s="134"/>
      <c r="BT265" s="134"/>
      <c r="BU265" s="134"/>
      <c r="BV265" s="134"/>
      <c r="BW265" s="134"/>
      <c r="BX265" s="134"/>
      <c r="BY265" s="134"/>
      <c r="BZ265" s="134"/>
      <c r="CA265" s="134"/>
      <c r="CB265" s="134"/>
      <c r="CC265" s="134"/>
      <c r="CD265" s="134"/>
      <c r="CE265" s="134"/>
      <c r="CF265" s="134"/>
      <c r="CG265" s="134"/>
      <c r="CH265" s="134"/>
      <c r="CI265" s="134"/>
      <c r="CJ265" s="134"/>
      <c r="CK265" s="134"/>
      <c r="CL265" s="134"/>
      <c r="CM265" s="134"/>
      <c r="CN265" s="134"/>
      <c r="CO265" s="134"/>
      <c r="CP265" s="134"/>
      <c r="CQ265" s="134"/>
      <c r="CR265" s="134"/>
      <c r="CS265" s="134"/>
    </row>
    <row r="266" spans="1:97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  <c r="AA266" s="134"/>
      <c r="AB266" s="134"/>
      <c r="AC266" s="134"/>
      <c r="AD266" s="134"/>
      <c r="AE266" s="134"/>
      <c r="AF266" s="134"/>
      <c r="AG266" s="134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  <c r="AV266" s="134"/>
      <c r="AW266" s="134"/>
      <c r="AX266" s="134"/>
      <c r="AY266" s="134"/>
      <c r="AZ266" s="134"/>
      <c r="BA266" s="134"/>
      <c r="BB266" s="134"/>
      <c r="BC266" s="134"/>
      <c r="BD266" s="134"/>
      <c r="BE266" s="134"/>
      <c r="BF266" s="134"/>
      <c r="BG266" s="134"/>
      <c r="BH266" s="134"/>
      <c r="BI266" s="134"/>
      <c r="BJ266" s="134"/>
      <c r="BK266" s="134"/>
      <c r="BL266" s="134"/>
      <c r="BM266" s="134"/>
      <c r="BN266" s="134"/>
      <c r="BO266" s="134"/>
      <c r="BP266" s="134"/>
      <c r="BQ266" s="134"/>
      <c r="BR266" s="134"/>
      <c r="BS266" s="134"/>
      <c r="BT266" s="134"/>
      <c r="BU266" s="134"/>
      <c r="BV266" s="134"/>
      <c r="BW266" s="134"/>
      <c r="BX266" s="134"/>
      <c r="BY266" s="134"/>
      <c r="BZ266" s="134"/>
      <c r="CA266" s="134"/>
      <c r="CB266" s="134"/>
      <c r="CC266" s="134"/>
      <c r="CD266" s="134"/>
      <c r="CE266" s="134"/>
      <c r="CF266" s="134"/>
      <c r="CG266" s="134"/>
      <c r="CH266" s="134"/>
      <c r="CI266" s="134"/>
      <c r="CJ266" s="134"/>
      <c r="CK266" s="134"/>
      <c r="CL266" s="134"/>
      <c r="CM266" s="134"/>
      <c r="CN266" s="134"/>
      <c r="CO266" s="134"/>
      <c r="CP266" s="134"/>
      <c r="CQ266" s="134"/>
      <c r="CR266" s="134"/>
      <c r="CS266" s="134"/>
    </row>
    <row r="267" spans="1:97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  <c r="AV267" s="134"/>
      <c r="AW267" s="134"/>
      <c r="AX267" s="134"/>
      <c r="AY267" s="134"/>
      <c r="AZ267" s="134"/>
      <c r="BA267" s="134"/>
      <c r="BB267" s="134"/>
      <c r="BC267" s="134"/>
      <c r="BD267" s="134"/>
      <c r="BE267" s="134"/>
      <c r="BF267" s="134"/>
      <c r="BG267" s="134"/>
      <c r="BH267" s="134"/>
      <c r="BI267" s="134"/>
      <c r="BJ267" s="134"/>
      <c r="BK267" s="134"/>
      <c r="BL267" s="134"/>
      <c r="BM267" s="134"/>
      <c r="BN267" s="134"/>
      <c r="BO267" s="134"/>
      <c r="BP267" s="134"/>
      <c r="BQ267" s="134"/>
      <c r="BR267" s="134"/>
      <c r="BS267" s="134"/>
      <c r="BT267" s="134"/>
      <c r="BU267" s="134"/>
      <c r="BV267" s="134"/>
      <c r="BW267" s="134"/>
      <c r="BX267" s="134"/>
      <c r="BY267" s="134"/>
      <c r="BZ267" s="134"/>
      <c r="CA267" s="134"/>
      <c r="CB267" s="134"/>
      <c r="CC267" s="134"/>
      <c r="CD267" s="134"/>
      <c r="CE267" s="134"/>
      <c r="CF267" s="134"/>
      <c r="CG267" s="134"/>
      <c r="CH267" s="134"/>
      <c r="CI267" s="134"/>
      <c r="CJ267" s="134"/>
      <c r="CK267" s="134"/>
      <c r="CL267" s="134"/>
      <c r="CM267" s="134"/>
      <c r="CN267" s="134"/>
      <c r="CO267" s="134"/>
      <c r="CP267" s="134"/>
      <c r="CQ267" s="134"/>
      <c r="CR267" s="134"/>
      <c r="CS267" s="134"/>
    </row>
    <row r="268" spans="1:97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  <c r="AA268" s="134"/>
      <c r="AB268" s="134"/>
      <c r="AC268" s="134"/>
      <c r="AD268" s="134"/>
      <c r="AE268" s="134"/>
      <c r="AF268" s="134"/>
      <c r="AG268" s="134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  <c r="AV268" s="134"/>
      <c r="AW268" s="134"/>
      <c r="AX268" s="134"/>
      <c r="AY268" s="134"/>
      <c r="AZ268" s="134"/>
      <c r="BA268" s="134"/>
      <c r="BB268" s="134"/>
      <c r="BC268" s="134"/>
      <c r="BD268" s="134"/>
      <c r="BE268" s="134"/>
      <c r="BF268" s="134"/>
      <c r="BG268" s="134"/>
      <c r="BH268" s="134"/>
      <c r="BI268" s="134"/>
      <c r="BJ268" s="134"/>
      <c r="BK268" s="134"/>
      <c r="BL268" s="134"/>
      <c r="BM268" s="134"/>
      <c r="BN268" s="134"/>
      <c r="BO268" s="134"/>
      <c r="BP268" s="134"/>
      <c r="BQ268" s="134"/>
      <c r="BR268" s="134"/>
      <c r="BS268" s="134"/>
      <c r="BT268" s="134"/>
      <c r="BU268" s="134"/>
      <c r="BV268" s="134"/>
      <c r="BW268" s="134"/>
      <c r="BX268" s="134"/>
      <c r="BY268" s="134"/>
      <c r="BZ268" s="134"/>
      <c r="CA268" s="134"/>
      <c r="CB268" s="134"/>
      <c r="CC268" s="134"/>
      <c r="CD268" s="134"/>
      <c r="CE268" s="134"/>
      <c r="CF268" s="134"/>
      <c r="CG268" s="134"/>
      <c r="CH268" s="134"/>
      <c r="CI268" s="134"/>
      <c r="CJ268" s="134"/>
      <c r="CK268" s="134"/>
      <c r="CL268" s="134"/>
      <c r="CM268" s="134"/>
      <c r="CN268" s="134"/>
      <c r="CO268" s="134"/>
      <c r="CP268" s="134"/>
      <c r="CQ268" s="134"/>
      <c r="CR268" s="134"/>
      <c r="CS268" s="134"/>
    </row>
    <row r="269" spans="1:97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  <c r="AA269" s="134"/>
      <c r="AB269" s="134"/>
      <c r="AC269" s="134"/>
      <c r="AD269" s="134"/>
      <c r="AE269" s="134"/>
      <c r="AF269" s="134"/>
      <c r="AG269" s="134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  <c r="AV269" s="134"/>
      <c r="AW269" s="134"/>
      <c r="AX269" s="134"/>
      <c r="AY269" s="134"/>
      <c r="AZ269" s="134"/>
      <c r="BA269" s="134"/>
      <c r="BB269" s="134"/>
      <c r="BC269" s="134"/>
      <c r="BD269" s="134"/>
      <c r="BE269" s="134"/>
      <c r="BF269" s="134"/>
      <c r="BG269" s="134"/>
      <c r="BH269" s="134"/>
      <c r="BI269" s="134"/>
      <c r="BJ269" s="134"/>
      <c r="BK269" s="134"/>
      <c r="BL269" s="134"/>
      <c r="BM269" s="134"/>
      <c r="BN269" s="134"/>
      <c r="BO269" s="134"/>
      <c r="BP269" s="134"/>
      <c r="BQ269" s="134"/>
      <c r="BR269" s="134"/>
      <c r="BS269" s="134"/>
      <c r="BT269" s="134"/>
      <c r="BU269" s="134"/>
      <c r="BV269" s="134"/>
      <c r="BW269" s="134"/>
      <c r="BX269" s="134"/>
      <c r="BY269" s="134"/>
      <c r="BZ269" s="134"/>
      <c r="CA269" s="134"/>
      <c r="CB269" s="134"/>
      <c r="CC269" s="134"/>
      <c r="CD269" s="134"/>
      <c r="CE269" s="134"/>
      <c r="CF269" s="134"/>
      <c r="CG269" s="134"/>
      <c r="CH269" s="134"/>
      <c r="CI269" s="134"/>
      <c r="CJ269" s="134"/>
      <c r="CK269" s="134"/>
      <c r="CL269" s="134"/>
      <c r="CM269" s="134"/>
      <c r="CN269" s="134"/>
      <c r="CO269" s="134"/>
      <c r="CP269" s="134"/>
      <c r="CQ269" s="134"/>
      <c r="CR269" s="134"/>
      <c r="CS269" s="134"/>
    </row>
    <row r="270" spans="1:97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  <c r="AA270" s="134"/>
      <c r="AB270" s="134"/>
      <c r="AC270" s="134"/>
      <c r="AD270" s="134"/>
      <c r="AE270" s="134"/>
      <c r="AF270" s="134"/>
      <c r="AG270" s="134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  <c r="AV270" s="134"/>
      <c r="AW270" s="134"/>
      <c r="AX270" s="134"/>
      <c r="AY270" s="134"/>
      <c r="AZ270" s="134"/>
      <c r="BA270" s="134"/>
      <c r="BB270" s="134"/>
      <c r="BC270" s="134"/>
      <c r="BD270" s="134"/>
      <c r="BE270" s="134"/>
      <c r="BF270" s="134"/>
      <c r="BG270" s="134"/>
      <c r="BH270" s="134"/>
      <c r="BI270" s="134"/>
      <c r="BJ270" s="134"/>
      <c r="BK270" s="134"/>
      <c r="BL270" s="134"/>
      <c r="BM270" s="134"/>
      <c r="BN270" s="134"/>
      <c r="BO270" s="134"/>
      <c r="BP270" s="134"/>
      <c r="BQ270" s="134"/>
      <c r="BR270" s="134"/>
      <c r="BS270" s="134"/>
      <c r="BT270" s="134"/>
      <c r="BU270" s="134"/>
      <c r="BV270" s="134"/>
      <c r="BW270" s="134"/>
      <c r="BX270" s="134"/>
      <c r="BY270" s="134"/>
      <c r="BZ270" s="134"/>
      <c r="CA270" s="134"/>
      <c r="CB270" s="134"/>
      <c r="CC270" s="134"/>
      <c r="CD270" s="134"/>
      <c r="CE270" s="134"/>
      <c r="CF270" s="134"/>
      <c r="CG270" s="134"/>
      <c r="CH270" s="134"/>
      <c r="CI270" s="134"/>
      <c r="CJ270" s="134"/>
      <c r="CK270" s="134"/>
      <c r="CL270" s="134"/>
      <c r="CM270" s="134"/>
      <c r="CN270" s="134"/>
      <c r="CO270" s="134"/>
      <c r="CP270" s="134"/>
      <c r="CQ270" s="134"/>
      <c r="CR270" s="134"/>
      <c r="CS270" s="134"/>
    </row>
    <row r="271" spans="1:97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  <c r="AV271" s="134"/>
      <c r="AW271" s="134"/>
      <c r="AX271" s="134"/>
      <c r="AY271" s="134"/>
      <c r="AZ271" s="134"/>
      <c r="BA271" s="134"/>
      <c r="BB271" s="134"/>
      <c r="BC271" s="134"/>
      <c r="BD271" s="134"/>
      <c r="BE271" s="134"/>
      <c r="BF271" s="134"/>
      <c r="BG271" s="134"/>
      <c r="BH271" s="134"/>
      <c r="BI271" s="134"/>
      <c r="BJ271" s="134"/>
      <c r="BK271" s="134"/>
      <c r="BL271" s="134"/>
      <c r="BM271" s="134"/>
      <c r="BN271" s="134"/>
      <c r="BO271" s="134"/>
      <c r="BP271" s="134"/>
      <c r="BQ271" s="134"/>
      <c r="BR271" s="134"/>
      <c r="BS271" s="134"/>
      <c r="BT271" s="134"/>
      <c r="BU271" s="134"/>
      <c r="BV271" s="134"/>
      <c r="BW271" s="134"/>
      <c r="BX271" s="134"/>
      <c r="BY271" s="134"/>
      <c r="BZ271" s="134"/>
      <c r="CA271" s="134"/>
      <c r="CB271" s="134"/>
      <c r="CC271" s="134"/>
      <c r="CD271" s="134"/>
      <c r="CE271" s="134"/>
      <c r="CF271" s="134"/>
      <c r="CG271" s="134"/>
      <c r="CH271" s="134"/>
      <c r="CI271" s="134"/>
      <c r="CJ271" s="134"/>
      <c r="CK271" s="134"/>
      <c r="CL271" s="134"/>
      <c r="CM271" s="134"/>
      <c r="CN271" s="134"/>
      <c r="CO271" s="134"/>
      <c r="CP271" s="134"/>
      <c r="CQ271" s="134"/>
      <c r="CR271" s="134"/>
      <c r="CS271" s="134"/>
    </row>
    <row r="272" spans="1:97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  <c r="AA272" s="134"/>
      <c r="AB272" s="134"/>
      <c r="AC272" s="134"/>
      <c r="AD272" s="134"/>
      <c r="AE272" s="134"/>
      <c r="AF272" s="134"/>
      <c r="AG272" s="134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  <c r="AV272" s="134"/>
      <c r="AW272" s="134"/>
      <c r="AX272" s="134"/>
      <c r="AY272" s="134"/>
      <c r="AZ272" s="134"/>
      <c r="BA272" s="134"/>
      <c r="BB272" s="134"/>
      <c r="BC272" s="134"/>
      <c r="BD272" s="134"/>
      <c r="BE272" s="134"/>
      <c r="BF272" s="134"/>
      <c r="BG272" s="134"/>
      <c r="BH272" s="134"/>
      <c r="BI272" s="134"/>
      <c r="BJ272" s="134"/>
      <c r="BK272" s="134"/>
      <c r="BL272" s="134"/>
      <c r="BM272" s="134"/>
      <c r="BN272" s="134"/>
      <c r="BO272" s="134"/>
      <c r="BP272" s="134"/>
      <c r="BQ272" s="134"/>
      <c r="BR272" s="134"/>
      <c r="BS272" s="134"/>
      <c r="BT272" s="134"/>
      <c r="BU272" s="134"/>
      <c r="BV272" s="134"/>
      <c r="BW272" s="134"/>
      <c r="BX272" s="134"/>
      <c r="BY272" s="134"/>
      <c r="BZ272" s="134"/>
      <c r="CA272" s="134"/>
      <c r="CB272" s="134"/>
      <c r="CC272" s="134"/>
      <c r="CD272" s="134"/>
      <c r="CE272" s="134"/>
      <c r="CF272" s="134"/>
      <c r="CG272" s="134"/>
      <c r="CH272" s="134"/>
      <c r="CI272" s="134"/>
      <c r="CJ272" s="134"/>
      <c r="CK272" s="134"/>
      <c r="CL272" s="134"/>
      <c r="CM272" s="134"/>
      <c r="CN272" s="134"/>
      <c r="CO272" s="134"/>
      <c r="CP272" s="134"/>
      <c r="CQ272" s="134"/>
      <c r="CR272" s="134"/>
      <c r="CS272" s="134"/>
    </row>
    <row r="273" spans="1:97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  <c r="AA273" s="134"/>
      <c r="AB273" s="134"/>
      <c r="AC273" s="134"/>
      <c r="AD273" s="134"/>
      <c r="AE273" s="134"/>
      <c r="AF273" s="134"/>
      <c r="AG273" s="134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  <c r="AV273" s="134"/>
      <c r="AW273" s="134"/>
      <c r="AX273" s="134"/>
      <c r="AY273" s="134"/>
      <c r="AZ273" s="134"/>
      <c r="BA273" s="134"/>
      <c r="BB273" s="134"/>
      <c r="BC273" s="134"/>
      <c r="BD273" s="134"/>
      <c r="BE273" s="134"/>
      <c r="BF273" s="134"/>
      <c r="BG273" s="134"/>
      <c r="BH273" s="134"/>
      <c r="BI273" s="134"/>
      <c r="BJ273" s="134"/>
      <c r="BK273" s="134"/>
      <c r="BL273" s="134"/>
      <c r="BM273" s="134"/>
      <c r="BN273" s="134"/>
      <c r="BO273" s="134"/>
      <c r="BP273" s="134"/>
      <c r="BQ273" s="134"/>
      <c r="BR273" s="134"/>
      <c r="BS273" s="134"/>
      <c r="BT273" s="134"/>
      <c r="BU273" s="134"/>
      <c r="BV273" s="134"/>
      <c r="BW273" s="134"/>
      <c r="BX273" s="134"/>
      <c r="BY273" s="134"/>
      <c r="BZ273" s="134"/>
      <c r="CA273" s="134"/>
      <c r="CB273" s="134"/>
      <c r="CC273" s="134"/>
      <c r="CD273" s="134"/>
      <c r="CE273" s="134"/>
      <c r="CF273" s="134"/>
      <c r="CG273" s="134"/>
      <c r="CH273" s="134"/>
      <c r="CI273" s="134"/>
      <c r="CJ273" s="134"/>
      <c r="CK273" s="134"/>
      <c r="CL273" s="134"/>
      <c r="CM273" s="134"/>
      <c r="CN273" s="134"/>
      <c r="CO273" s="134"/>
      <c r="CP273" s="134"/>
      <c r="CQ273" s="134"/>
      <c r="CR273" s="134"/>
      <c r="CS273" s="134"/>
    </row>
    <row r="274" spans="1:97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  <c r="AA274" s="134"/>
      <c r="AB274" s="134"/>
      <c r="AC274" s="134"/>
      <c r="AD274" s="134"/>
      <c r="AE274" s="134"/>
      <c r="AF274" s="134"/>
      <c r="AG274" s="134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  <c r="AV274" s="134"/>
      <c r="AW274" s="134"/>
      <c r="AX274" s="134"/>
      <c r="AY274" s="134"/>
      <c r="AZ274" s="134"/>
      <c r="BA274" s="134"/>
      <c r="BB274" s="134"/>
      <c r="BC274" s="134"/>
      <c r="BD274" s="134"/>
      <c r="BE274" s="134"/>
      <c r="BF274" s="134"/>
      <c r="BG274" s="134"/>
      <c r="BH274" s="134"/>
      <c r="BI274" s="134"/>
      <c r="BJ274" s="134"/>
      <c r="BK274" s="134"/>
      <c r="BL274" s="134"/>
      <c r="BM274" s="134"/>
      <c r="BN274" s="134"/>
      <c r="BO274" s="134"/>
      <c r="BP274" s="134"/>
      <c r="BQ274" s="134"/>
      <c r="BR274" s="134"/>
      <c r="BS274" s="134"/>
      <c r="BT274" s="134"/>
      <c r="BU274" s="134"/>
      <c r="BV274" s="134"/>
      <c r="BW274" s="134"/>
      <c r="BX274" s="134"/>
      <c r="BY274" s="134"/>
      <c r="BZ274" s="134"/>
      <c r="CA274" s="134"/>
      <c r="CB274" s="134"/>
      <c r="CC274" s="134"/>
      <c r="CD274" s="134"/>
      <c r="CE274" s="134"/>
      <c r="CF274" s="134"/>
      <c r="CG274" s="134"/>
      <c r="CH274" s="134"/>
      <c r="CI274" s="134"/>
      <c r="CJ274" s="134"/>
      <c r="CK274" s="134"/>
      <c r="CL274" s="134"/>
      <c r="CM274" s="134"/>
      <c r="CN274" s="134"/>
      <c r="CO274" s="134"/>
      <c r="CP274" s="134"/>
      <c r="CQ274" s="134"/>
      <c r="CR274" s="134"/>
      <c r="CS274" s="134"/>
    </row>
    <row r="275" spans="1:97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  <c r="AA275" s="134"/>
      <c r="AB275" s="134"/>
      <c r="AC275" s="134"/>
      <c r="AD275" s="134"/>
      <c r="AE275" s="134"/>
      <c r="AF275" s="134"/>
      <c r="AG275" s="134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  <c r="AV275" s="134"/>
      <c r="AW275" s="134"/>
      <c r="AX275" s="134"/>
      <c r="AY275" s="134"/>
      <c r="AZ275" s="134"/>
      <c r="BA275" s="134"/>
      <c r="BB275" s="134"/>
      <c r="BC275" s="134"/>
      <c r="BD275" s="134"/>
      <c r="BE275" s="134"/>
      <c r="BF275" s="134"/>
      <c r="BG275" s="134"/>
      <c r="BH275" s="134"/>
      <c r="BI275" s="134"/>
      <c r="BJ275" s="134"/>
      <c r="BK275" s="134"/>
      <c r="BL275" s="134"/>
      <c r="BM275" s="134"/>
      <c r="BN275" s="134"/>
      <c r="BO275" s="134"/>
      <c r="BP275" s="134"/>
      <c r="BQ275" s="134"/>
      <c r="BR275" s="134"/>
      <c r="BS275" s="134"/>
      <c r="BT275" s="134"/>
      <c r="BU275" s="134"/>
      <c r="BV275" s="134"/>
      <c r="BW275" s="134"/>
      <c r="BX275" s="134"/>
      <c r="BY275" s="134"/>
      <c r="BZ275" s="134"/>
      <c r="CA275" s="134"/>
      <c r="CB275" s="134"/>
      <c r="CC275" s="134"/>
      <c r="CD275" s="134"/>
      <c r="CE275" s="134"/>
      <c r="CF275" s="134"/>
      <c r="CG275" s="134"/>
      <c r="CH275" s="134"/>
      <c r="CI275" s="134"/>
      <c r="CJ275" s="134"/>
      <c r="CK275" s="134"/>
      <c r="CL275" s="134"/>
      <c r="CM275" s="134"/>
      <c r="CN275" s="134"/>
      <c r="CO275" s="134"/>
      <c r="CP275" s="134"/>
      <c r="CQ275" s="134"/>
      <c r="CR275" s="134"/>
      <c r="CS275" s="134"/>
    </row>
    <row r="276" spans="1:97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  <c r="AA276" s="134"/>
      <c r="AB276" s="134"/>
      <c r="AC276" s="134"/>
      <c r="AD276" s="134"/>
      <c r="AE276" s="134"/>
      <c r="AF276" s="134"/>
      <c r="AG276" s="134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  <c r="AV276" s="134"/>
      <c r="AW276" s="134"/>
      <c r="AX276" s="134"/>
      <c r="AY276" s="134"/>
      <c r="AZ276" s="134"/>
      <c r="BA276" s="134"/>
      <c r="BB276" s="134"/>
      <c r="BC276" s="134"/>
      <c r="BD276" s="134"/>
      <c r="BE276" s="134"/>
      <c r="BF276" s="134"/>
      <c r="BG276" s="134"/>
      <c r="BH276" s="134"/>
      <c r="BI276" s="134"/>
      <c r="BJ276" s="134"/>
      <c r="BK276" s="134"/>
      <c r="BL276" s="134"/>
      <c r="BM276" s="134"/>
      <c r="BN276" s="134"/>
      <c r="BO276" s="134"/>
      <c r="BP276" s="134"/>
      <c r="BQ276" s="134"/>
      <c r="BR276" s="134"/>
      <c r="BS276" s="134"/>
      <c r="BT276" s="134"/>
      <c r="BU276" s="134"/>
      <c r="BV276" s="134"/>
      <c r="BW276" s="134"/>
      <c r="BX276" s="134"/>
      <c r="BY276" s="134"/>
      <c r="BZ276" s="134"/>
      <c r="CA276" s="134"/>
      <c r="CB276" s="134"/>
      <c r="CC276" s="134"/>
      <c r="CD276" s="134"/>
      <c r="CE276" s="134"/>
      <c r="CF276" s="134"/>
      <c r="CG276" s="134"/>
      <c r="CH276" s="134"/>
      <c r="CI276" s="134"/>
      <c r="CJ276" s="134"/>
      <c r="CK276" s="134"/>
      <c r="CL276" s="134"/>
      <c r="CM276" s="134"/>
      <c r="CN276" s="134"/>
      <c r="CO276" s="134"/>
      <c r="CP276" s="134"/>
      <c r="CQ276" s="134"/>
      <c r="CR276" s="134"/>
      <c r="CS276" s="134"/>
    </row>
    <row r="277" spans="1:97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  <c r="AA277" s="134"/>
      <c r="AB277" s="134"/>
      <c r="AC277" s="134"/>
      <c r="AD277" s="134"/>
      <c r="AE277" s="134"/>
      <c r="AF277" s="134"/>
      <c r="AG277" s="134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  <c r="AV277" s="134"/>
      <c r="AW277" s="134"/>
      <c r="AX277" s="134"/>
      <c r="AY277" s="134"/>
      <c r="AZ277" s="134"/>
      <c r="BA277" s="134"/>
      <c r="BB277" s="134"/>
      <c r="BC277" s="134"/>
      <c r="BD277" s="134"/>
      <c r="BE277" s="134"/>
      <c r="BF277" s="134"/>
      <c r="BG277" s="134"/>
      <c r="BH277" s="134"/>
      <c r="BI277" s="134"/>
      <c r="BJ277" s="134"/>
      <c r="BK277" s="134"/>
      <c r="BL277" s="134"/>
      <c r="BM277" s="134"/>
      <c r="BN277" s="134"/>
      <c r="BO277" s="134"/>
      <c r="BP277" s="134"/>
      <c r="BQ277" s="134"/>
      <c r="BR277" s="134"/>
      <c r="BS277" s="134"/>
      <c r="BT277" s="134"/>
      <c r="BU277" s="134"/>
      <c r="BV277" s="134"/>
      <c r="BW277" s="134"/>
      <c r="BX277" s="134"/>
      <c r="BY277" s="134"/>
      <c r="BZ277" s="134"/>
      <c r="CA277" s="134"/>
      <c r="CB277" s="134"/>
      <c r="CC277" s="134"/>
      <c r="CD277" s="134"/>
      <c r="CE277" s="134"/>
      <c r="CF277" s="134"/>
      <c r="CG277" s="134"/>
      <c r="CH277" s="134"/>
      <c r="CI277" s="134"/>
      <c r="CJ277" s="134"/>
      <c r="CK277" s="134"/>
      <c r="CL277" s="134"/>
      <c r="CM277" s="134"/>
      <c r="CN277" s="134"/>
      <c r="CO277" s="134"/>
      <c r="CP277" s="134"/>
      <c r="CQ277" s="134"/>
      <c r="CR277" s="134"/>
      <c r="CS277" s="134"/>
    </row>
    <row r="278" spans="1:97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  <c r="AA278" s="134"/>
      <c r="AB278" s="134"/>
      <c r="AC278" s="134"/>
      <c r="AD278" s="134"/>
      <c r="AE278" s="134"/>
      <c r="AF278" s="134"/>
      <c r="AG278" s="134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  <c r="AV278" s="134"/>
      <c r="AW278" s="134"/>
      <c r="AX278" s="134"/>
      <c r="AY278" s="134"/>
      <c r="AZ278" s="134"/>
      <c r="BA278" s="134"/>
      <c r="BB278" s="134"/>
      <c r="BC278" s="134"/>
      <c r="BD278" s="134"/>
      <c r="BE278" s="134"/>
      <c r="BF278" s="134"/>
      <c r="BG278" s="134"/>
      <c r="BH278" s="134"/>
      <c r="BI278" s="134"/>
      <c r="BJ278" s="134"/>
      <c r="BK278" s="134"/>
      <c r="BL278" s="134"/>
      <c r="BM278" s="134"/>
      <c r="BN278" s="134"/>
      <c r="BO278" s="134"/>
      <c r="BP278" s="134"/>
      <c r="BQ278" s="134"/>
      <c r="BR278" s="134"/>
      <c r="BS278" s="134"/>
      <c r="BT278" s="134"/>
      <c r="BU278" s="134"/>
      <c r="BV278" s="134"/>
      <c r="BW278" s="134"/>
      <c r="BX278" s="134"/>
      <c r="BY278" s="134"/>
      <c r="BZ278" s="134"/>
      <c r="CA278" s="134"/>
      <c r="CB278" s="134"/>
      <c r="CC278" s="134"/>
      <c r="CD278" s="134"/>
      <c r="CE278" s="134"/>
      <c r="CF278" s="134"/>
      <c r="CG278" s="134"/>
      <c r="CH278" s="134"/>
      <c r="CI278" s="134"/>
      <c r="CJ278" s="134"/>
      <c r="CK278" s="134"/>
      <c r="CL278" s="134"/>
      <c r="CM278" s="134"/>
      <c r="CN278" s="134"/>
      <c r="CO278" s="134"/>
      <c r="CP278" s="134"/>
      <c r="CQ278" s="134"/>
      <c r="CR278" s="134"/>
      <c r="CS278" s="134"/>
    </row>
    <row r="279" spans="1:97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  <c r="AA279" s="134"/>
      <c r="AB279" s="134"/>
      <c r="AC279" s="134"/>
      <c r="AD279" s="134"/>
      <c r="AE279" s="134"/>
      <c r="AF279" s="134"/>
      <c r="AG279" s="134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  <c r="AV279" s="134"/>
      <c r="AW279" s="134"/>
      <c r="AX279" s="134"/>
      <c r="AY279" s="134"/>
      <c r="AZ279" s="134"/>
      <c r="BA279" s="134"/>
      <c r="BB279" s="134"/>
      <c r="BC279" s="134"/>
      <c r="BD279" s="134"/>
      <c r="BE279" s="134"/>
      <c r="BF279" s="134"/>
      <c r="BG279" s="134"/>
      <c r="BH279" s="134"/>
      <c r="BI279" s="134"/>
      <c r="BJ279" s="134"/>
      <c r="BK279" s="134"/>
      <c r="BL279" s="134"/>
      <c r="BM279" s="134"/>
      <c r="BN279" s="134"/>
      <c r="BO279" s="134"/>
      <c r="BP279" s="134"/>
      <c r="BQ279" s="134"/>
      <c r="BR279" s="134"/>
      <c r="BS279" s="134"/>
      <c r="BT279" s="134"/>
      <c r="BU279" s="134"/>
      <c r="BV279" s="134"/>
      <c r="BW279" s="134"/>
      <c r="BX279" s="134"/>
      <c r="BY279" s="134"/>
      <c r="BZ279" s="134"/>
      <c r="CA279" s="134"/>
      <c r="CB279" s="134"/>
      <c r="CC279" s="134"/>
      <c r="CD279" s="134"/>
      <c r="CE279" s="134"/>
      <c r="CF279" s="134"/>
      <c r="CG279" s="134"/>
      <c r="CH279" s="134"/>
      <c r="CI279" s="134"/>
      <c r="CJ279" s="134"/>
      <c r="CK279" s="134"/>
      <c r="CL279" s="134"/>
      <c r="CM279" s="134"/>
      <c r="CN279" s="134"/>
      <c r="CO279" s="134"/>
      <c r="CP279" s="134"/>
      <c r="CQ279" s="134"/>
      <c r="CR279" s="134"/>
      <c r="CS279" s="134"/>
    </row>
    <row r="280" spans="1:97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  <c r="AA280" s="134"/>
      <c r="AB280" s="134"/>
      <c r="AC280" s="134"/>
      <c r="AD280" s="134"/>
      <c r="AE280" s="134"/>
      <c r="AF280" s="134"/>
      <c r="AG280" s="134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  <c r="AV280" s="134"/>
      <c r="AW280" s="134"/>
      <c r="AX280" s="134"/>
      <c r="AY280" s="134"/>
      <c r="AZ280" s="134"/>
      <c r="BA280" s="134"/>
      <c r="BB280" s="134"/>
      <c r="BC280" s="134"/>
      <c r="BD280" s="134"/>
      <c r="BE280" s="134"/>
      <c r="BF280" s="134"/>
      <c r="BG280" s="134"/>
      <c r="BH280" s="134"/>
      <c r="BI280" s="134"/>
      <c r="BJ280" s="134"/>
      <c r="BK280" s="134"/>
      <c r="BL280" s="134"/>
      <c r="BM280" s="134"/>
      <c r="BN280" s="134"/>
      <c r="BO280" s="134"/>
      <c r="BP280" s="134"/>
      <c r="BQ280" s="134"/>
      <c r="BR280" s="134"/>
      <c r="BS280" s="134"/>
      <c r="BT280" s="134"/>
      <c r="BU280" s="134"/>
      <c r="BV280" s="134"/>
      <c r="BW280" s="134"/>
      <c r="BX280" s="134"/>
      <c r="BY280" s="134"/>
      <c r="BZ280" s="134"/>
      <c r="CA280" s="134"/>
      <c r="CB280" s="134"/>
      <c r="CC280" s="134"/>
      <c r="CD280" s="134"/>
      <c r="CE280" s="134"/>
      <c r="CF280" s="134"/>
      <c r="CG280" s="134"/>
      <c r="CH280" s="134"/>
      <c r="CI280" s="134"/>
      <c r="CJ280" s="134"/>
      <c r="CK280" s="134"/>
      <c r="CL280" s="134"/>
      <c r="CM280" s="134"/>
      <c r="CN280" s="134"/>
      <c r="CO280" s="134"/>
      <c r="CP280" s="134"/>
      <c r="CQ280" s="134"/>
      <c r="CR280" s="134"/>
      <c r="CS280" s="134"/>
    </row>
    <row r="281" spans="1:97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  <c r="AA281" s="134"/>
      <c r="AB281" s="134"/>
      <c r="AC281" s="134"/>
      <c r="AD281" s="134"/>
      <c r="AE281" s="134"/>
      <c r="AF281" s="134"/>
      <c r="AG281" s="134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  <c r="AV281" s="134"/>
      <c r="AW281" s="134"/>
      <c r="AX281" s="134"/>
      <c r="AY281" s="134"/>
      <c r="AZ281" s="134"/>
      <c r="BA281" s="134"/>
      <c r="BB281" s="134"/>
      <c r="BC281" s="134"/>
      <c r="BD281" s="134"/>
      <c r="BE281" s="134"/>
      <c r="BF281" s="134"/>
      <c r="BG281" s="134"/>
      <c r="BH281" s="134"/>
      <c r="BI281" s="134"/>
      <c r="BJ281" s="134"/>
      <c r="BK281" s="134"/>
      <c r="BL281" s="134"/>
      <c r="BM281" s="134"/>
      <c r="BN281" s="134"/>
      <c r="BO281" s="134"/>
      <c r="BP281" s="134"/>
      <c r="BQ281" s="134"/>
      <c r="BR281" s="134"/>
      <c r="BS281" s="134"/>
      <c r="BT281" s="134"/>
      <c r="BU281" s="134"/>
      <c r="BV281" s="134"/>
      <c r="BW281" s="134"/>
      <c r="BX281" s="134"/>
      <c r="BY281" s="134"/>
      <c r="BZ281" s="134"/>
      <c r="CA281" s="134"/>
      <c r="CB281" s="134"/>
      <c r="CC281" s="134"/>
      <c r="CD281" s="134"/>
      <c r="CE281" s="134"/>
      <c r="CF281" s="134"/>
      <c r="CG281" s="134"/>
      <c r="CH281" s="134"/>
      <c r="CI281" s="134"/>
      <c r="CJ281" s="134"/>
      <c r="CK281" s="134"/>
      <c r="CL281" s="134"/>
      <c r="CM281" s="134"/>
      <c r="CN281" s="134"/>
      <c r="CO281" s="134"/>
      <c r="CP281" s="134"/>
      <c r="CQ281" s="134"/>
      <c r="CR281" s="134"/>
      <c r="CS281" s="134"/>
    </row>
    <row r="282" spans="1:97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  <c r="AA282" s="134"/>
      <c r="AB282" s="134"/>
      <c r="AC282" s="134"/>
      <c r="AD282" s="134"/>
      <c r="AE282" s="134"/>
      <c r="AF282" s="134"/>
      <c r="AG282" s="134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  <c r="AV282" s="134"/>
      <c r="AW282" s="134"/>
      <c r="AX282" s="134"/>
      <c r="AY282" s="134"/>
      <c r="AZ282" s="134"/>
      <c r="BA282" s="134"/>
      <c r="BB282" s="134"/>
      <c r="BC282" s="134"/>
      <c r="BD282" s="134"/>
      <c r="BE282" s="134"/>
      <c r="BF282" s="134"/>
      <c r="BG282" s="134"/>
      <c r="BH282" s="134"/>
      <c r="BI282" s="134"/>
      <c r="BJ282" s="134"/>
      <c r="BK282" s="134"/>
      <c r="BL282" s="134"/>
      <c r="BM282" s="134"/>
      <c r="BN282" s="134"/>
      <c r="BO282" s="134"/>
      <c r="BP282" s="134"/>
      <c r="BQ282" s="134"/>
      <c r="BR282" s="134"/>
      <c r="BS282" s="134"/>
      <c r="BT282" s="134"/>
      <c r="BU282" s="134"/>
      <c r="BV282" s="134"/>
      <c r="BW282" s="134"/>
      <c r="BX282" s="134"/>
      <c r="BY282" s="134"/>
      <c r="BZ282" s="134"/>
      <c r="CA282" s="134"/>
      <c r="CB282" s="134"/>
      <c r="CC282" s="134"/>
      <c r="CD282" s="134"/>
      <c r="CE282" s="134"/>
      <c r="CF282" s="134"/>
      <c r="CG282" s="134"/>
      <c r="CH282" s="134"/>
      <c r="CI282" s="134"/>
      <c r="CJ282" s="134"/>
      <c r="CK282" s="134"/>
      <c r="CL282" s="134"/>
      <c r="CM282" s="134"/>
      <c r="CN282" s="134"/>
      <c r="CO282" s="134"/>
      <c r="CP282" s="134"/>
      <c r="CQ282" s="134"/>
      <c r="CR282" s="134"/>
      <c r="CS282" s="134"/>
    </row>
    <row r="283" spans="1:97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  <c r="AA283" s="134"/>
      <c r="AB283" s="134"/>
      <c r="AC283" s="134"/>
      <c r="AD283" s="134"/>
      <c r="AE283" s="134"/>
      <c r="AF283" s="134"/>
      <c r="AG283" s="134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  <c r="AV283" s="134"/>
      <c r="AW283" s="134"/>
      <c r="AX283" s="134"/>
      <c r="AY283" s="134"/>
      <c r="AZ283" s="134"/>
      <c r="BA283" s="134"/>
      <c r="BB283" s="134"/>
      <c r="BC283" s="134"/>
      <c r="BD283" s="134"/>
      <c r="BE283" s="134"/>
      <c r="BF283" s="134"/>
      <c r="BG283" s="134"/>
      <c r="BH283" s="134"/>
      <c r="BI283" s="134"/>
      <c r="BJ283" s="134"/>
      <c r="BK283" s="134"/>
      <c r="BL283" s="134"/>
      <c r="BM283" s="134"/>
      <c r="BN283" s="134"/>
      <c r="BO283" s="134"/>
      <c r="BP283" s="134"/>
      <c r="BQ283" s="134"/>
      <c r="BR283" s="134"/>
      <c r="BS283" s="134"/>
      <c r="BT283" s="134"/>
      <c r="BU283" s="134"/>
      <c r="BV283" s="134"/>
      <c r="BW283" s="134"/>
      <c r="BX283" s="134"/>
      <c r="BY283" s="134"/>
      <c r="BZ283" s="134"/>
      <c r="CA283" s="134"/>
      <c r="CB283" s="134"/>
      <c r="CC283" s="134"/>
      <c r="CD283" s="134"/>
      <c r="CE283" s="134"/>
      <c r="CF283" s="134"/>
      <c r="CG283" s="134"/>
      <c r="CH283" s="134"/>
      <c r="CI283" s="134"/>
      <c r="CJ283" s="134"/>
      <c r="CK283" s="134"/>
      <c r="CL283" s="134"/>
      <c r="CM283" s="134"/>
      <c r="CN283" s="134"/>
      <c r="CO283" s="134"/>
      <c r="CP283" s="134"/>
      <c r="CQ283" s="134"/>
      <c r="CR283" s="134"/>
      <c r="CS283" s="134"/>
    </row>
    <row r="284" spans="1:97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  <c r="AA284" s="134"/>
      <c r="AB284" s="134"/>
      <c r="AC284" s="134"/>
      <c r="AD284" s="134"/>
      <c r="AE284" s="134"/>
      <c r="AF284" s="134"/>
      <c r="AG284" s="134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  <c r="AV284" s="134"/>
      <c r="AW284" s="134"/>
      <c r="AX284" s="134"/>
      <c r="AY284" s="134"/>
      <c r="AZ284" s="134"/>
      <c r="BA284" s="134"/>
      <c r="BB284" s="134"/>
      <c r="BC284" s="134"/>
      <c r="BD284" s="134"/>
      <c r="BE284" s="134"/>
      <c r="BF284" s="134"/>
      <c r="BG284" s="134"/>
      <c r="BH284" s="134"/>
      <c r="BI284" s="134"/>
      <c r="BJ284" s="134"/>
      <c r="BK284" s="134"/>
      <c r="BL284" s="134"/>
      <c r="BM284" s="134"/>
      <c r="BN284" s="134"/>
      <c r="BO284" s="134"/>
      <c r="BP284" s="134"/>
      <c r="BQ284" s="134"/>
      <c r="BR284" s="134"/>
      <c r="BS284" s="134"/>
      <c r="BT284" s="134"/>
      <c r="BU284" s="134"/>
      <c r="BV284" s="134"/>
      <c r="BW284" s="134"/>
      <c r="BX284" s="134"/>
      <c r="BY284" s="134"/>
      <c r="BZ284" s="134"/>
      <c r="CA284" s="134"/>
      <c r="CB284" s="134"/>
      <c r="CC284" s="134"/>
      <c r="CD284" s="134"/>
      <c r="CE284" s="134"/>
      <c r="CF284" s="134"/>
      <c r="CG284" s="134"/>
      <c r="CH284" s="134"/>
      <c r="CI284" s="134"/>
      <c r="CJ284" s="134"/>
      <c r="CK284" s="134"/>
      <c r="CL284" s="134"/>
      <c r="CM284" s="134"/>
      <c r="CN284" s="134"/>
      <c r="CO284" s="134"/>
      <c r="CP284" s="134"/>
      <c r="CQ284" s="134"/>
      <c r="CR284" s="134"/>
      <c r="CS284" s="134"/>
    </row>
    <row r="285" spans="1:97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  <c r="AA285" s="134"/>
      <c r="AB285" s="134"/>
      <c r="AC285" s="134"/>
      <c r="AD285" s="134"/>
      <c r="AE285" s="134"/>
      <c r="AF285" s="134"/>
      <c r="AG285" s="134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  <c r="AV285" s="134"/>
      <c r="AW285" s="134"/>
      <c r="AX285" s="134"/>
      <c r="AY285" s="134"/>
      <c r="AZ285" s="134"/>
      <c r="BA285" s="134"/>
      <c r="BB285" s="134"/>
      <c r="BC285" s="134"/>
      <c r="BD285" s="134"/>
      <c r="BE285" s="134"/>
      <c r="BF285" s="134"/>
      <c r="BG285" s="134"/>
      <c r="BH285" s="134"/>
      <c r="BI285" s="134"/>
      <c r="BJ285" s="134"/>
      <c r="BK285" s="134"/>
      <c r="BL285" s="134"/>
      <c r="BM285" s="134"/>
      <c r="BN285" s="134"/>
      <c r="BO285" s="134"/>
      <c r="BP285" s="134"/>
      <c r="BQ285" s="134"/>
      <c r="BR285" s="134"/>
      <c r="BS285" s="134"/>
      <c r="BT285" s="134"/>
      <c r="BU285" s="134"/>
      <c r="BV285" s="134"/>
      <c r="BW285" s="134"/>
      <c r="BX285" s="134"/>
      <c r="BY285" s="134"/>
      <c r="BZ285" s="134"/>
      <c r="CA285" s="134"/>
      <c r="CB285" s="134"/>
      <c r="CC285" s="134"/>
      <c r="CD285" s="134"/>
      <c r="CE285" s="134"/>
      <c r="CF285" s="134"/>
      <c r="CG285" s="134"/>
      <c r="CH285" s="134"/>
      <c r="CI285" s="134"/>
      <c r="CJ285" s="134"/>
      <c r="CK285" s="134"/>
      <c r="CL285" s="134"/>
      <c r="CM285" s="134"/>
      <c r="CN285" s="134"/>
      <c r="CO285" s="134"/>
      <c r="CP285" s="134"/>
      <c r="CQ285" s="134"/>
      <c r="CR285" s="134"/>
      <c r="CS285" s="134"/>
    </row>
    <row r="286" spans="1:97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  <c r="AA286" s="134"/>
      <c r="AB286" s="134"/>
      <c r="AC286" s="134"/>
      <c r="AD286" s="134"/>
      <c r="AE286" s="134"/>
      <c r="AF286" s="134"/>
      <c r="AG286" s="134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  <c r="AV286" s="134"/>
      <c r="AW286" s="134"/>
      <c r="AX286" s="134"/>
      <c r="AY286" s="134"/>
      <c r="AZ286" s="134"/>
      <c r="BA286" s="134"/>
      <c r="BB286" s="134"/>
      <c r="BC286" s="134"/>
      <c r="BD286" s="134"/>
      <c r="BE286" s="134"/>
      <c r="BF286" s="134"/>
      <c r="BG286" s="134"/>
      <c r="BH286" s="134"/>
      <c r="BI286" s="134"/>
      <c r="BJ286" s="134"/>
      <c r="BK286" s="134"/>
      <c r="BL286" s="134"/>
      <c r="BM286" s="134"/>
      <c r="BN286" s="134"/>
      <c r="BO286" s="134"/>
      <c r="BP286" s="134"/>
      <c r="BQ286" s="134"/>
      <c r="BR286" s="134"/>
      <c r="BS286" s="134"/>
      <c r="BT286" s="134"/>
      <c r="BU286" s="134"/>
      <c r="BV286" s="134"/>
      <c r="BW286" s="134"/>
      <c r="BX286" s="134"/>
      <c r="BY286" s="134"/>
      <c r="BZ286" s="134"/>
      <c r="CA286" s="134"/>
      <c r="CB286" s="134"/>
      <c r="CC286" s="134"/>
      <c r="CD286" s="134"/>
      <c r="CE286" s="134"/>
      <c r="CF286" s="134"/>
      <c r="CG286" s="134"/>
      <c r="CH286" s="134"/>
      <c r="CI286" s="134"/>
      <c r="CJ286" s="134"/>
      <c r="CK286" s="134"/>
      <c r="CL286" s="134"/>
      <c r="CM286" s="134"/>
      <c r="CN286" s="134"/>
      <c r="CO286" s="134"/>
      <c r="CP286" s="134"/>
      <c r="CQ286" s="134"/>
      <c r="CR286" s="134"/>
      <c r="CS286" s="134"/>
    </row>
    <row r="287" spans="1:97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  <c r="AA287" s="134"/>
      <c r="AB287" s="134"/>
      <c r="AC287" s="134"/>
      <c r="AD287" s="134"/>
      <c r="AE287" s="134"/>
      <c r="AF287" s="134"/>
      <c r="AG287" s="134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  <c r="AV287" s="134"/>
      <c r="AW287" s="134"/>
      <c r="AX287" s="134"/>
      <c r="AY287" s="134"/>
      <c r="AZ287" s="134"/>
      <c r="BA287" s="134"/>
      <c r="BB287" s="134"/>
      <c r="BC287" s="134"/>
      <c r="BD287" s="134"/>
      <c r="BE287" s="134"/>
      <c r="BF287" s="134"/>
      <c r="BG287" s="134"/>
      <c r="BH287" s="134"/>
      <c r="BI287" s="134"/>
      <c r="BJ287" s="134"/>
      <c r="BK287" s="134"/>
      <c r="BL287" s="134"/>
      <c r="BM287" s="134"/>
      <c r="BN287" s="134"/>
      <c r="BO287" s="134"/>
      <c r="BP287" s="134"/>
      <c r="BQ287" s="134"/>
      <c r="BR287" s="134"/>
      <c r="BS287" s="134"/>
      <c r="BT287" s="134"/>
      <c r="BU287" s="134"/>
      <c r="BV287" s="134"/>
      <c r="BW287" s="134"/>
      <c r="BX287" s="134"/>
      <c r="BY287" s="134"/>
      <c r="BZ287" s="134"/>
      <c r="CA287" s="134"/>
      <c r="CB287" s="134"/>
      <c r="CC287" s="134"/>
      <c r="CD287" s="134"/>
      <c r="CE287" s="134"/>
      <c r="CF287" s="134"/>
      <c r="CG287" s="134"/>
      <c r="CH287" s="134"/>
      <c r="CI287" s="134"/>
      <c r="CJ287" s="134"/>
      <c r="CK287" s="134"/>
      <c r="CL287" s="134"/>
      <c r="CM287" s="134"/>
      <c r="CN287" s="134"/>
      <c r="CO287" s="134"/>
      <c r="CP287" s="134"/>
      <c r="CQ287" s="134"/>
      <c r="CR287" s="134"/>
      <c r="CS287" s="134"/>
    </row>
    <row r="288" spans="1:97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  <c r="AA288" s="134"/>
      <c r="AB288" s="134"/>
      <c r="AC288" s="134"/>
      <c r="AD288" s="134"/>
      <c r="AE288" s="134"/>
      <c r="AF288" s="134"/>
      <c r="AG288" s="134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  <c r="AV288" s="134"/>
      <c r="AW288" s="134"/>
      <c r="AX288" s="134"/>
      <c r="AY288" s="134"/>
      <c r="AZ288" s="134"/>
      <c r="BA288" s="134"/>
      <c r="BB288" s="134"/>
      <c r="BC288" s="134"/>
      <c r="BD288" s="134"/>
      <c r="BE288" s="134"/>
      <c r="BF288" s="134"/>
      <c r="BG288" s="134"/>
      <c r="BH288" s="134"/>
      <c r="BI288" s="134"/>
      <c r="BJ288" s="134"/>
      <c r="BK288" s="134"/>
      <c r="BL288" s="134"/>
      <c r="BM288" s="134"/>
      <c r="BN288" s="134"/>
      <c r="BO288" s="134"/>
      <c r="BP288" s="134"/>
      <c r="BQ288" s="134"/>
      <c r="BR288" s="134"/>
      <c r="BS288" s="134"/>
      <c r="BT288" s="134"/>
      <c r="BU288" s="134"/>
      <c r="BV288" s="134"/>
      <c r="BW288" s="134"/>
      <c r="BX288" s="134"/>
      <c r="BY288" s="134"/>
      <c r="BZ288" s="134"/>
      <c r="CA288" s="134"/>
      <c r="CB288" s="134"/>
      <c r="CC288" s="134"/>
      <c r="CD288" s="134"/>
      <c r="CE288" s="134"/>
      <c r="CF288" s="134"/>
      <c r="CG288" s="134"/>
      <c r="CH288" s="134"/>
      <c r="CI288" s="134"/>
      <c r="CJ288" s="134"/>
      <c r="CK288" s="134"/>
      <c r="CL288" s="134"/>
      <c r="CM288" s="134"/>
      <c r="CN288" s="134"/>
      <c r="CO288" s="134"/>
      <c r="CP288" s="134"/>
      <c r="CQ288" s="134"/>
      <c r="CR288" s="134"/>
      <c r="CS288" s="134"/>
    </row>
    <row r="289" spans="1:97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  <c r="AA289" s="134"/>
      <c r="AB289" s="134"/>
      <c r="AC289" s="134"/>
      <c r="AD289" s="134"/>
      <c r="AE289" s="134"/>
      <c r="AF289" s="134"/>
      <c r="AG289" s="134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  <c r="AV289" s="134"/>
      <c r="AW289" s="134"/>
      <c r="AX289" s="134"/>
      <c r="AY289" s="134"/>
      <c r="AZ289" s="134"/>
      <c r="BA289" s="134"/>
      <c r="BB289" s="134"/>
      <c r="BC289" s="134"/>
      <c r="BD289" s="134"/>
      <c r="BE289" s="134"/>
      <c r="BF289" s="134"/>
      <c r="BG289" s="134"/>
      <c r="BH289" s="134"/>
      <c r="BI289" s="134"/>
      <c r="BJ289" s="134"/>
      <c r="BK289" s="134"/>
      <c r="BL289" s="134"/>
      <c r="BM289" s="134"/>
      <c r="BN289" s="134"/>
      <c r="BO289" s="134"/>
      <c r="BP289" s="134"/>
      <c r="BQ289" s="134"/>
      <c r="BR289" s="134"/>
      <c r="BS289" s="134"/>
      <c r="BT289" s="134"/>
      <c r="BU289" s="134"/>
      <c r="BV289" s="134"/>
      <c r="BW289" s="134"/>
      <c r="BX289" s="134"/>
      <c r="BY289" s="134"/>
      <c r="BZ289" s="134"/>
      <c r="CA289" s="134"/>
      <c r="CB289" s="134"/>
      <c r="CC289" s="134"/>
      <c r="CD289" s="134"/>
      <c r="CE289" s="134"/>
      <c r="CF289" s="134"/>
      <c r="CG289" s="134"/>
      <c r="CH289" s="134"/>
      <c r="CI289" s="134"/>
      <c r="CJ289" s="134"/>
      <c r="CK289" s="134"/>
      <c r="CL289" s="134"/>
      <c r="CM289" s="134"/>
      <c r="CN289" s="134"/>
      <c r="CO289" s="134"/>
      <c r="CP289" s="134"/>
      <c r="CQ289" s="134"/>
      <c r="CR289" s="134"/>
      <c r="CS289" s="134"/>
    </row>
    <row r="290" spans="1:97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  <c r="AA290" s="134"/>
      <c r="AB290" s="134"/>
      <c r="AC290" s="134"/>
      <c r="AD290" s="134"/>
      <c r="AE290" s="134"/>
      <c r="AF290" s="134"/>
      <c r="AG290" s="134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  <c r="AV290" s="134"/>
      <c r="AW290" s="134"/>
      <c r="AX290" s="134"/>
      <c r="AY290" s="134"/>
      <c r="AZ290" s="134"/>
      <c r="BA290" s="134"/>
      <c r="BB290" s="134"/>
      <c r="BC290" s="134"/>
      <c r="BD290" s="134"/>
      <c r="BE290" s="134"/>
      <c r="BF290" s="134"/>
      <c r="BG290" s="134"/>
      <c r="BH290" s="134"/>
      <c r="BI290" s="134"/>
      <c r="BJ290" s="134"/>
      <c r="BK290" s="134"/>
      <c r="BL290" s="134"/>
      <c r="BM290" s="134"/>
      <c r="BN290" s="134"/>
      <c r="BO290" s="134"/>
      <c r="BP290" s="134"/>
      <c r="BQ290" s="134"/>
      <c r="BR290" s="134"/>
      <c r="BS290" s="134"/>
      <c r="BT290" s="134"/>
      <c r="BU290" s="134"/>
      <c r="BV290" s="134"/>
      <c r="BW290" s="134"/>
      <c r="BX290" s="134"/>
      <c r="BY290" s="134"/>
      <c r="BZ290" s="134"/>
      <c r="CA290" s="134"/>
      <c r="CB290" s="134"/>
      <c r="CC290" s="134"/>
      <c r="CD290" s="134"/>
      <c r="CE290" s="134"/>
      <c r="CF290" s="134"/>
      <c r="CG290" s="134"/>
      <c r="CH290" s="134"/>
      <c r="CI290" s="134"/>
      <c r="CJ290" s="134"/>
      <c r="CK290" s="134"/>
      <c r="CL290" s="134"/>
      <c r="CM290" s="134"/>
      <c r="CN290" s="134"/>
      <c r="CO290" s="134"/>
      <c r="CP290" s="134"/>
      <c r="CQ290" s="134"/>
      <c r="CR290" s="134"/>
      <c r="CS290" s="134"/>
    </row>
    <row r="291" spans="1:97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  <c r="AA291" s="134"/>
      <c r="AB291" s="134"/>
      <c r="AC291" s="134"/>
      <c r="AD291" s="134"/>
      <c r="AE291" s="134"/>
      <c r="AF291" s="134"/>
      <c r="AG291" s="134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  <c r="AV291" s="134"/>
      <c r="AW291" s="134"/>
      <c r="AX291" s="134"/>
      <c r="AY291" s="134"/>
      <c r="AZ291" s="134"/>
      <c r="BA291" s="134"/>
      <c r="BB291" s="134"/>
      <c r="BC291" s="134"/>
      <c r="BD291" s="134"/>
      <c r="BE291" s="134"/>
      <c r="BF291" s="134"/>
      <c r="BG291" s="134"/>
      <c r="BH291" s="134"/>
      <c r="BI291" s="134"/>
      <c r="BJ291" s="134"/>
      <c r="BK291" s="134"/>
      <c r="BL291" s="134"/>
      <c r="BM291" s="134"/>
      <c r="BN291" s="134"/>
      <c r="BO291" s="134"/>
      <c r="BP291" s="134"/>
      <c r="BQ291" s="134"/>
      <c r="BR291" s="134"/>
      <c r="BS291" s="134"/>
      <c r="BT291" s="134"/>
      <c r="BU291" s="134"/>
      <c r="BV291" s="134"/>
      <c r="BW291" s="134"/>
      <c r="BX291" s="134"/>
      <c r="BY291" s="134"/>
      <c r="BZ291" s="134"/>
      <c r="CA291" s="134"/>
      <c r="CB291" s="134"/>
      <c r="CC291" s="134"/>
      <c r="CD291" s="134"/>
      <c r="CE291" s="134"/>
      <c r="CF291" s="134"/>
      <c r="CG291" s="134"/>
      <c r="CH291" s="134"/>
      <c r="CI291" s="134"/>
      <c r="CJ291" s="134"/>
      <c r="CK291" s="134"/>
      <c r="CL291" s="134"/>
      <c r="CM291" s="134"/>
      <c r="CN291" s="134"/>
      <c r="CO291" s="134"/>
      <c r="CP291" s="134"/>
      <c r="CQ291" s="134"/>
      <c r="CR291" s="134"/>
      <c r="CS291" s="134"/>
    </row>
    <row r="292" spans="1:97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  <c r="AA292" s="134"/>
      <c r="AB292" s="134"/>
      <c r="AC292" s="134"/>
      <c r="AD292" s="134"/>
      <c r="AE292" s="134"/>
      <c r="AF292" s="134"/>
      <c r="AG292" s="134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  <c r="AV292" s="134"/>
      <c r="AW292" s="134"/>
      <c r="AX292" s="134"/>
      <c r="AY292" s="134"/>
      <c r="AZ292" s="134"/>
      <c r="BA292" s="134"/>
      <c r="BB292" s="134"/>
      <c r="BC292" s="134"/>
      <c r="BD292" s="134"/>
      <c r="BE292" s="134"/>
      <c r="BF292" s="134"/>
      <c r="BG292" s="134"/>
      <c r="BH292" s="134"/>
      <c r="BI292" s="134"/>
      <c r="BJ292" s="134"/>
      <c r="BK292" s="134"/>
      <c r="BL292" s="134"/>
      <c r="BM292" s="134"/>
      <c r="BN292" s="134"/>
      <c r="BO292" s="134"/>
      <c r="BP292" s="134"/>
      <c r="BQ292" s="134"/>
      <c r="BR292" s="134"/>
      <c r="BS292" s="134"/>
      <c r="BT292" s="134"/>
      <c r="BU292" s="134"/>
      <c r="BV292" s="134"/>
      <c r="BW292" s="134"/>
      <c r="BX292" s="134"/>
      <c r="BY292" s="134"/>
      <c r="BZ292" s="134"/>
      <c r="CA292" s="134"/>
      <c r="CB292" s="134"/>
      <c r="CC292" s="134"/>
      <c r="CD292" s="134"/>
      <c r="CE292" s="134"/>
      <c r="CF292" s="134"/>
      <c r="CG292" s="134"/>
      <c r="CH292" s="134"/>
      <c r="CI292" s="134"/>
      <c r="CJ292" s="134"/>
      <c r="CK292" s="134"/>
      <c r="CL292" s="134"/>
      <c r="CM292" s="134"/>
      <c r="CN292" s="134"/>
      <c r="CO292" s="134"/>
      <c r="CP292" s="134"/>
      <c r="CQ292" s="134"/>
      <c r="CR292" s="134"/>
      <c r="CS292" s="134"/>
    </row>
    <row r="293" spans="1:97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  <c r="AA293" s="134"/>
      <c r="AB293" s="134"/>
      <c r="AC293" s="134"/>
      <c r="AD293" s="134"/>
      <c r="AE293" s="134"/>
      <c r="AF293" s="134"/>
      <c r="AG293" s="134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  <c r="AV293" s="134"/>
      <c r="AW293" s="134"/>
      <c r="AX293" s="134"/>
      <c r="AY293" s="134"/>
      <c r="AZ293" s="134"/>
      <c r="BA293" s="134"/>
      <c r="BB293" s="134"/>
      <c r="BC293" s="134"/>
      <c r="BD293" s="134"/>
      <c r="BE293" s="134"/>
      <c r="BF293" s="134"/>
      <c r="BG293" s="134"/>
      <c r="BH293" s="134"/>
      <c r="BI293" s="134"/>
      <c r="BJ293" s="134"/>
      <c r="BK293" s="134"/>
      <c r="BL293" s="134"/>
      <c r="BM293" s="134"/>
      <c r="BN293" s="134"/>
      <c r="BO293" s="134"/>
      <c r="BP293" s="134"/>
      <c r="BQ293" s="134"/>
      <c r="BR293" s="134"/>
      <c r="BS293" s="134"/>
      <c r="BT293" s="134"/>
      <c r="BU293" s="134"/>
      <c r="BV293" s="134"/>
      <c r="BW293" s="134"/>
      <c r="BX293" s="134"/>
      <c r="BY293" s="134"/>
      <c r="BZ293" s="134"/>
      <c r="CA293" s="134"/>
      <c r="CB293" s="134"/>
      <c r="CC293" s="134"/>
      <c r="CD293" s="134"/>
      <c r="CE293" s="134"/>
      <c r="CF293" s="134"/>
      <c r="CG293" s="134"/>
      <c r="CH293" s="134"/>
      <c r="CI293" s="134"/>
      <c r="CJ293" s="134"/>
      <c r="CK293" s="134"/>
      <c r="CL293" s="134"/>
      <c r="CM293" s="134"/>
      <c r="CN293" s="134"/>
      <c r="CO293" s="134"/>
      <c r="CP293" s="134"/>
      <c r="CQ293" s="134"/>
      <c r="CR293" s="134"/>
      <c r="CS293" s="134"/>
    </row>
    <row r="294" spans="1:97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  <c r="AA294" s="134"/>
      <c r="AB294" s="134"/>
      <c r="AC294" s="134"/>
      <c r="AD294" s="134"/>
      <c r="AE294" s="134"/>
      <c r="AF294" s="134"/>
      <c r="AG294" s="134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  <c r="AV294" s="134"/>
      <c r="AW294" s="134"/>
      <c r="AX294" s="134"/>
      <c r="AY294" s="134"/>
      <c r="AZ294" s="134"/>
      <c r="BA294" s="134"/>
      <c r="BB294" s="134"/>
      <c r="BC294" s="134"/>
      <c r="BD294" s="134"/>
      <c r="BE294" s="134"/>
      <c r="BF294" s="134"/>
      <c r="BG294" s="134"/>
      <c r="BH294" s="134"/>
      <c r="BI294" s="134"/>
      <c r="BJ294" s="134"/>
      <c r="BK294" s="134"/>
      <c r="BL294" s="134"/>
      <c r="BM294" s="134"/>
      <c r="BN294" s="134"/>
      <c r="BO294" s="134"/>
      <c r="BP294" s="134"/>
      <c r="BQ294" s="134"/>
      <c r="BR294" s="134"/>
      <c r="BS294" s="134"/>
      <c r="BT294" s="134"/>
      <c r="BU294" s="134"/>
      <c r="BV294" s="134"/>
      <c r="BW294" s="134"/>
      <c r="BX294" s="134"/>
      <c r="BY294" s="134"/>
      <c r="BZ294" s="134"/>
      <c r="CA294" s="134"/>
      <c r="CB294" s="134"/>
      <c r="CC294" s="134"/>
      <c r="CD294" s="134"/>
      <c r="CE294" s="134"/>
      <c r="CF294" s="134"/>
      <c r="CG294" s="134"/>
      <c r="CH294" s="134"/>
      <c r="CI294" s="134"/>
      <c r="CJ294" s="134"/>
      <c r="CK294" s="134"/>
      <c r="CL294" s="134"/>
      <c r="CM294" s="134"/>
      <c r="CN294" s="134"/>
      <c r="CO294" s="134"/>
      <c r="CP294" s="134"/>
      <c r="CQ294" s="134"/>
      <c r="CR294" s="134"/>
      <c r="CS294" s="134"/>
    </row>
    <row r="295" spans="1:97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  <c r="AA295" s="134"/>
      <c r="AB295" s="134"/>
      <c r="AC295" s="134"/>
      <c r="AD295" s="134"/>
      <c r="AE295" s="134"/>
      <c r="AF295" s="134"/>
      <c r="AG295" s="134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  <c r="AV295" s="134"/>
      <c r="AW295" s="134"/>
      <c r="AX295" s="134"/>
      <c r="AY295" s="134"/>
      <c r="AZ295" s="134"/>
      <c r="BA295" s="134"/>
      <c r="BB295" s="134"/>
      <c r="BC295" s="134"/>
      <c r="BD295" s="134"/>
      <c r="BE295" s="134"/>
      <c r="BF295" s="134"/>
      <c r="BG295" s="134"/>
      <c r="BH295" s="134"/>
      <c r="BI295" s="134"/>
      <c r="BJ295" s="134"/>
      <c r="BK295" s="134"/>
      <c r="BL295" s="134"/>
      <c r="BM295" s="134"/>
      <c r="BN295" s="134"/>
      <c r="BO295" s="134"/>
      <c r="BP295" s="134"/>
      <c r="BQ295" s="134"/>
      <c r="BR295" s="134"/>
      <c r="BS295" s="134"/>
      <c r="BT295" s="134"/>
      <c r="BU295" s="134"/>
      <c r="BV295" s="134"/>
      <c r="BW295" s="134"/>
      <c r="BX295" s="134"/>
      <c r="BY295" s="134"/>
      <c r="BZ295" s="134"/>
      <c r="CA295" s="134"/>
      <c r="CB295" s="134"/>
      <c r="CC295" s="134"/>
      <c r="CD295" s="134"/>
      <c r="CE295" s="134"/>
      <c r="CF295" s="134"/>
      <c r="CG295" s="134"/>
      <c r="CH295" s="134"/>
      <c r="CI295" s="134"/>
      <c r="CJ295" s="134"/>
      <c r="CK295" s="134"/>
      <c r="CL295" s="134"/>
      <c r="CM295" s="134"/>
      <c r="CN295" s="134"/>
      <c r="CO295" s="134"/>
      <c r="CP295" s="134"/>
      <c r="CQ295" s="134"/>
      <c r="CR295" s="134"/>
      <c r="CS295" s="134"/>
    </row>
    <row r="296" spans="1:97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  <c r="AA296" s="134"/>
      <c r="AB296" s="134"/>
      <c r="AC296" s="134"/>
      <c r="AD296" s="134"/>
      <c r="AE296" s="134"/>
      <c r="AF296" s="134"/>
      <c r="AG296" s="134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  <c r="AV296" s="134"/>
      <c r="AW296" s="134"/>
      <c r="AX296" s="134"/>
      <c r="AY296" s="134"/>
      <c r="AZ296" s="134"/>
      <c r="BA296" s="134"/>
      <c r="BB296" s="134"/>
      <c r="BC296" s="134"/>
      <c r="BD296" s="134"/>
      <c r="BE296" s="134"/>
      <c r="BF296" s="134"/>
      <c r="BG296" s="134"/>
      <c r="BH296" s="134"/>
      <c r="BI296" s="134"/>
      <c r="BJ296" s="134"/>
      <c r="BK296" s="134"/>
      <c r="BL296" s="134"/>
      <c r="BM296" s="134"/>
      <c r="BN296" s="134"/>
      <c r="BO296" s="134"/>
      <c r="BP296" s="134"/>
      <c r="BQ296" s="134"/>
      <c r="BR296" s="134"/>
      <c r="BS296" s="134"/>
      <c r="BT296" s="134"/>
      <c r="BU296" s="134"/>
      <c r="BV296" s="134"/>
      <c r="BW296" s="134"/>
      <c r="BX296" s="134"/>
      <c r="BY296" s="134"/>
      <c r="BZ296" s="134"/>
      <c r="CA296" s="134"/>
      <c r="CB296" s="134"/>
      <c r="CC296" s="134"/>
      <c r="CD296" s="134"/>
      <c r="CE296" s="134"/>
      <c r="CF296" s="134"/>
      <c r="CG296" s="134"/>
      <c r="CH296" s="134"/>
      <c r="CI296" s="134"/>
      <c r="CJ296" s="134"/>
      <c r="CK296" s="134"/>
      <c r="CL296" s="134"/>
      <c r="CM296" s="134"/>
      <c r="CN296" s="134"/>
      <c r="CO296" s="134"/>
      <c r="CP296" s="134"/>
      <c r="CQ296" s="134"/>
      <c r="CR296" s="134"/>
      <c r="CS296" s="134"/>
    </row>
    <row r="297" spans="1:97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  <c r="AA297" s="134"/>
      <c r="AB297" s="134"/>
      <c r="AC297" s="134"/>
      <c r="AD297" s="134"/>
      <c r="AE297" s="134"/>
      <c r="AF297" s="134"/>
      <c r="AG297" s="134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  <c r="AV297" s="134"/>
      <c r="AW297" s="134"/>
      <c r="AX297" s="134"/>
      <c r="AY297" s="134"/>
      <c r="AZ297" s="134"/>
      <c r="BA297" s="134"/>
      <c r="BB297" s="134"/>
      <c r="BC297" s="134"/>
      <c r="BD297" s="134"/>
      <c r="BE297" s="134"/>
      <c r="BF297" s="134"/>
      <c r="BG297" s="134"/>
      <c r="BH297" s="134"/>
      <c r="BI297" s="134"/>
      <c r="BJ297" s="134"/>
      <c r="BK297" s="134"/>
      <c r="BL297" s="134"/>
      <c r="BM297" s="134"/>
      <c r="BN297" s="134"/>
      <c r="BO297" s="134"/>
      <c r="BP297" s="134"/>
      <c r="BQ297" s="134"/>
      <c r="BR297" s="134"/>
      <c r="BS297" s="134"/>
      <c r="BT297" s="134"/>
      <c r="BU297" s="134"/>
      <c r="BV297" s="134"/>
      <c r="BW297" s="134"/>
      <c r="BX297" s="134"/>
      <c r="BY297" s="134"/>
      <c r="BZ297" s="134"/>
      <c r="CA297" s="134"/>
      <c r="CB297" s="134"/>
      <c r="CC297" s="134"/>
      <c r="CD297" s="134"/>
      <c r="CE297" s="134"/>
      <c r="CF297" s="134"/>
      <c r="CG297" s="134"/>
      <c r="CH297" s="134"/>
      <c r="CI297" s="134"/>
      <c r="CJ297" s="134"/>
      <c r="CK297" s="134"/>
      <c r="CL297" s="134"/>
      <c r="CM297" s="134"/>
      <c r="CN297" s="134"/>
      <c r="CO297" s="134"/>
      <c r="CP297" s="134"/>
      <c r="CQ297" s="134"/>
      <c r="CR297" s="134"/>
      <c r="CS297" s="134"/>
    </row>
    <row r="298" spans="1:97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  <c r="AA298" s="134"/>
      <c r="AB298" s="134"/>
      <c r="AC298" s="134"/>
      <c r="AD298" s="134"/>
      <c r="AE298" s="134"/>
      <c r="AF298" s="134"/>
      <c r="AG298" s="134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  <c r="AV298" s="134"/>
      <c r="AW298" s="134"/>
      <c r="AX298" s="134"/>
      <c r="AY298" s="134"/>
      <c r="AZ298" s="134"/>
      <c r="BA298" s="134"/>
      <c r="BB298" s="134"/>
      <c r="BC298" s="134"/>
      <c r="BD298" s="134"/>
      <c r="BE298" s="134"/>
      <c r="BF298" s="134"/>
      <c r="BG298" s="134"/>
      <c r="BH298" s="134"/>
      <c r="BI298" s="134"/>
      <c r="BJ298" s="134"/>
      <c r="BK298" s="134"/>
      <c r="BL298" s="134"/>
      <c r="BM298" s="134"/>
      <c r="BN298" s="134"/>
      <c r="BO298" s="134"/>
      <c r="BP298" s="134"/>
      <c r="BQ298" s="134"/>
      <c r="BR298" s="134"/>
      <c r="BS298" s="134"/>
      <c r="BT298" s="134"/>
      <c r="BU298" s="134"/>
      <c r="BV298" s="134"/>
      <c r="BW298" s="134"/>
      <c r="BX298" s="134"/>
      <c r="BY298" s="134"/>
      <c r="BZ298" s="134"/>
      <c r="CA298" s="134"/>
      <c r="CB298" s="134"/>
      <c r="CC298" s="134"/>
      <c r="CD298" s="134"/>
      <c r="CE298" s="134"/>
      <c r="CF298" s="134"/>
      <c r="CG298" s="134"/>
      <c r="CH298" s="134"/>
      <c r="CI298" s="134"/>
      <c r="CJ298" s="134"/>
      <c r="CK298" s="134"/>
      <c r="CL298" s="134"/>
      <c r="CM298" s="134"/>
      <c r="CN298" s="134"/>
      <c r="CO298" s="134"/>
      <c r="CP298" s="134"/>
      <c r="CQ298" s="134"/>
      <c r="CR298" s="134"/>
      <c r="CS298" s="134"/>
    </row>
    <row r="299" spans="1:97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  <c r="AA299" s="134"/>
      <c r="AB299" s="134"/>
      <c r="AC299" s="134"/>
      <c r="AD299" s="134"/>
      <c r="AE299" s="134"/>
      <c r="AF299" s="134"/>
      <c r="AG299" s="134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  <c r="AV299" s="134"/>
      <c r="AW299" s="134"/>
      <c r="AX299" s="134"/>
      <c r="AY299" s="134"/>
      <c r="AZ299" s="134"/>
      <c r="BA299" s="134"/>
      <c r="BB299" s="134"/>
      <c r="BC299" s="134"/>
      <c r="BD299" s="134"/>
      <c r="BE299" s="134"/>
      <c r="BF299" s="134"/>
      <c r="BG299" s="134"/>
      <c r="BH299" s="134"/>
      <c r="BI299" s="134"/>
      <c r="BJ299" s="134"/>
      <c r="BK299" s="134"/>
      <c r="BL299" s="134"/>
      <c r="BM299" s="134"/>
      <c r="BN299" s="134"/>
      <c r="BO299" s="134"/>
      <c r="BP299" s="134"/>
      <c r="BQ299" s="134"/>
      <c r="BR299" s="134"/>
      <c r="BS299" s="134"/>
      <c r="BT299" s="134"/>
      <c r="BU299" s="134"/>
      <c r="BV299" s="134"/>
      <c r="BW299" s="134"/>
      <c r="BX299" s="134"/>
      <c r="BY299" s="134"/>
      <c r="BZ299" s="134"/>
      <c r="CA299" s="134"/>
      <c r="CB299" s="134"/>
      <c r="CC299" s="134"/>
      <c r="CD299" s="134"/>
      <c r="CE299" s="134"/>
      <c r="CF299" s="134"/>
      <c r="CG299" s="134"/>
      <c r="CH299" s="134"/>
      <c r="CI299" s="134"/>
      <c r="CJ299" s="134"/>
      <c r="CK299" s="134"/>
      <c r="CL299" s="134"/>
      <c r="CM299" s="134"/>
      <c r="CN299" s="134"/>
      <c r="CO299" s="134"/>
      <c r="CP299" s="134"/>
      <c r="CQ299" s="134"/>
      <c r="CR299" s="134"/>
      <c r="CS299" s="134"/>
    </row>
    <row r="300" spans="1:97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  <c r="AA300" s="134"/>
      <c r="AB300" s="134"/>
      <c r="AC300" s="134"/>
      <c r="AD300" s="134"/>
      <c r="AE300" s="134"/>
      <c r="AF300" s="134"/>
      <c r="AG300" s="134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  <c r="AV300" s="134"/>
      <c r="AW300" s="134"/>
      <c r="AX300" s="134"/>
      <c r="AY300" s="134"/>
      <c r="AZ300" s="134"/>
      <c r="BA300" s="134"/>
      <c r="BB300" s="134"/>
      <c r="BC300" s="134"/>
      <c r="BD300" s="134"/>
      <c r="BE300" s="134"/>
      <c r="BF300" s="134"/>
      <c r="BG300" s="134"/>
      <c r="BH300" s="134"/>
      <c r="BI300" s="134"/>
      <c r="BJ300" s="134"/>
      <c r="BK300" s="134"/>
      <c r="BL300" s="134"/>
      <c r="BM300" s="134"/>
      <c r="BN300" s="134"/>
      <c r="BO300" s="134"/>
      <c r="BP300" s="134"/>
      <c r="BQ300" s="134"/>
      <c r="BR300" s="134"/>
      <c r="BS300" s="134"/>
      <c r="BT300" s="134"/>
      <c r="BU300" s="134"/>
      <c r="BV300" s="134"/>
      <c r="BW300" s="134"/>
      <c r="BX300" s="134"/>
      <c r="BY300" s="134"/>
      <c r="BZ300" s="134"/>
      <c r="CA300" s="134"/>
      <c r="CB300" s="134"/>
      <c r="CC300" s="134"/>
      <c r="CD300" s="134"/>
      <c r="CE300" s="134"/>
      <c r="CF300" s="134"/>
      <c r="CG300" s="134"/>
      <c r="CH300" s="134"/>
      <c r="CI300" s="134"/>
      <c r="CJ300" s="134"/>
      <c r="CK300" s="134"/>
      <c r="CL300" s="134"/>
      <c r="CM300" s="134"/>
      <c r="CN300" s="134"/>
      <c r="CO300" s="134"/>
      <c r="CP300" s="134"/>
      <c r="CQ300" s="134"/>
      <c r="CR300" s="134"/>
      <c r="CS300" s="134"/>
    </row>
    <row r="301" spans="1:97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  <c r="AA301" s="134"/>
      <c r="AB301" s="134"/>
      <c r="AC301" s="134"/>
      <c r="AD301" s="134"/>
      <c r="AE301" s="134"/>
      <c r="AF301" s="134"/>
      <c r="AG301" s="134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  <c r="AV301" s="134"/>
      <c r="AW301" s="134"/>
      <c r="AX301" s="134"/>
      <c r="AY301" s="134"/>
      <c r="AZ301" s="134"/>
      <c r="BA301" s="134"/>
      <c r="BB301" s="134"/>
      <c r="BC301" s="134"/>
      <c r="BD301" s="134"/>
      <c r="BE301" s="134"/>
      <c r="BF301" s="134"/>
      <c r="BG301" s="134"/>
      <c r="BH301" s="134"/>
      <c r="BI301" s="134"/>
      <c r="BJ301" s="134"/>
      <c r="BK301" s="134"/>
      <c r="BL301" s="134"/>
      <c r="BM301" s="134"/>
      <c r="BN301" s="134"/>
      <c r="BO301" s="134"/>
      <c r="BP301" s="134"/>
      <c r="BQ301" s="134"/>
      <c r="BR301" s="134"/>
      <c r="BS301" s="134"/>
      <c r="BT301" s="134"/>
      <c r="BU301" s="134"/>
      <c r="BV301" s="134"/>
      <c r="BW301" s="134"/>
      <c r="BX301" s="134"/>
      <c r="BY301" s="134"/>
      <c r="BZ301" s="134"/>
      <c r="CA301" s="134"/>
      <c r="CB301" s="134"/>
      <c r="CC301" s="134"/>
      <c r="CD301" s="134"/>
      <c r="CE301" s="134"/>
      <c r="CF301" s="134"/>
      <c r="CG301" s="134"/>
      <c r="CH301" s="134"/>
      <c r="CI301" s="134"/>
      <c r="CJ301" s="134"/>
      <c r="CK301" s="134"/>
      <c r="CL301" s="134"/>
      <c r="CM301" s="134"/>
      <c r="CN301" s="134"/>
      <c r="CO301" s="134"/>
      <c r="CP301" s="134"/>
      <c r="CQ301" s="134"/>
      <c r="CR301" s="134"/>
      <c r="CS301" s="134"/>
    </row>
    <row r="302" spans="1:97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  <c r="AA302" s="134"/>
      <c r="AB302" s="134"/>
      <c r="AC302" s="134"/>
      <c r="AD302" s="134"/>
      <c r="AE302" s="134"/>
      <c r="AF302" s="134"/>
      <c r="AG302" s="134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  <c r="AV302" s="134"/>
      <c r="AW302" s="134"/>
      <c r="AX302" s="134"/>
      <c r="AY302" s="134"/>
      <c r="AZ302" s="134"/>
      <c r="BA302" s="134"/>
      <c r="BB302" s="134"/>
      <c r="BC302" s="134"/>
      <c r="BD302" s="134"/>
      <c r="BE302" s="134"/>
      <c r="BF302" s="134"/>
      <c r="BG302" s="134"/>
      <c r="BH302" s="134"/>
      <c r="BI302" s="134"/>
      <c r="BJ302" s="134"/>
      <c r="BK302" s="134"/>
      <c r="BL302" s="134"/>
      <c r="BM302" s="134"/>
      <c r="BN302" s="134"/>
      <c r="BO302" s="134"/>
      <c r="BP302" s="134"/>
      <c r="BQ302" s="134"/>
      <c r="BR302" s="134"/>
      <c r="BS302" s="134"/>
      <c r="BT302" s="134"/>
      <c r="BU302" s="134"/>
      <c r="BV302" s="134"/>
      <c r="BW302" s="134"/>
      <c r="BX302" s="134"/>
      <c r="BY302" s="134"/>
      <c r="BZ302" s="134"/>
      <c r="CA302" s="134"/>
      <c r="CB302" s="134"/>
      <c r="CC302" s="134"/>
      <c r="CD302" s="134"/>
      <c r="CE302" s="134"/>
      <c r="CF302" s="134"/>
      <c r="CG302" s="134"/>
      <c r="CH302" s="134"/>
      <c r="CI302" s="134"/>
      <c r="CJ302" s="134"/>
      <c r="CK302" s="134"/>
      <c r="CL302" s="134"/>
      <c r="CM302" s="134"/>
      <c r="CN302" s="134"/>
      <c r="CO302" s="134"/>
      <c r="CP302" s="134"/>
      <c r="CQ302" s="134"/>
      <c r="CR302" s="134"/>
      <c r="CS302" s="134"/>
    </row>
    <row r="303" spans="1:97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  <c r="AA303" s="134"/>
      <c r="AB303" s="134"/>
      <c r="AC303" s="134"/>
      <c r="AD303" s="134"/>
      <c r="AE303" s="134"/>
      <c r="AF303" s="134"/>
      <c r="AG303" s="134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  <c r="AV303" s="134"/>
      <c r="AW303" s="134"/>
      <c r="AX303" s="134"/>
      <c r="AY303" s="134"/>
      <c r="AZ303" s="134"/>
      <c r="BA303" s="134"/>
      <c r="BB303" s="134"/>
      <c r="BC303" s="134"/>
      <c r="BD303" s="134"/>
      <c r="BE303" s="134"/>
      <c r="BF303" s="134"/>
      <c r="BG303" s="134"/>
      <c r="BH303" s="134"/>
      <c r="BI303" s="134"/>
      <c r="BJ303" s="134"/>
      <c r="BK303" s="134"/>
      <c r="BL303" s="134"/>
      <c r="BM303" s="134"/>
      <c r="BN303" s="134"/>
      <c r="BO303" s="134"/>
      <c r="BP303" s="134"/>
      <c r="BQ303" s="134"/>
      <c r="BR303" s="134"/>
      <c r="BS303" s="134"/>
      <c r="BT303" s="134"/>
      <c r="BU303" s="134"/>
      <c r="BV303" s="134"/>
      <c r="BW303" s="134"/>
      <c r="BX303" s="134"/>
      <c r="BY303" s="134"/>
      <c r="BZ303" s="134"/>
      <c r="CA303" s="134"/>
      <c r="CB303" s="134"/>
      <c r="CC303" s="134"/>
      <c r="CD303" s="134"/>
      <c r="CE303" s="134"/>
      <c r="CF303" s="134"/>
      <c r="CG303" s="134"/>
      <c r="CH303" s="134"/>
      <c r="CI303" s="134"/>
      <c r="CJ303" s="134"/>
      <c r="CK303" s="134"/>
      <c r="CL303" s="134"/>
      <c r="CM303" s="134"/>
      <c r="CN303" s="134"/>
      <c r="CO303" s="134"/>
      <c r="CP303" s="134"/>
      <c r="CQ303" s="134"/>
      <c r="CR303" s="134"/>
      <c r="CS303" s="134"/>
    </row>
    <row r="304" spans="1:97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  <c r="AA304" s="134"/>
      <c r="AB304" s="134"/>
      <c r="AC304" s="134"/>
      <c r="AD304" s="134"/>
      <c r="AE304" s="134"/>
      <c r="AF304" s="134"/>
      <c r="AG304" s="134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  <c r="AV304" s="134"/>
      <c r="AW304" s="134"/>
      <c r="AX304" s="134"/>
      <c r="AY304" s="134"/>
      <c r="AZ304" s="134"/>
      <c r="BA304" s="134"/>
      <c r="BB304" s="134"/>
      <c r="BC304" s="134"/>
      <c r="BD304" s="134"/>
      <c r="BE304" s="134"/>
      <c r="BF304" s="134"/>
      <c r="BG304" s="134"/>
      <c r="BH304" s="134"/>
      <c r="BI304" s="134"/>
      <c r="BJ304" s="134"/>
      <c r="BK304" s="134"/>
      <c r="BL304" s="134"/>
      <c r="BM304" s="134"/>
      <c r="BN304" s="134"/>
      <c r="BO304" s="134"/>
      <c r="BP304" s="134"/>
      <c r="BQ304" s="134"/>
      <c r="BR304" s="134"/>
      <c r="BS304" s="134"/>
      <c r="BT304" s="134"/>
      <c r="BU304" s="134"/>
      <c r="BV304" s="134"/>
      <c r="BW304" s="134"/>
      <c r="BX304" s="134"/>
      <c r="BY304" s="134"/>
      <c r="BZ304" s="134"/>
      <c r="CA304" s="134"/>
      <c r="CB304" s="134"/>
      <c r="CC304" s="134"/>
      <c r="CD304" s="134"/>
      <c r="CE304" s="134"/>
      <c r="CF304" s="134"/>
      <c r="CG304" s="134"/>
      <c r="CH304" s="134"/>
      <c r="CI304" s="134"/>
      <c r="CJ304" s="134"/>
      <c r="CK304" s="134"/>
      <c r="CL304" s="134"/>
      <c r="CM304" s="134"/>
      <c r="CN304" s="134"/>
      <c r="CO304" s="134"/>
      <c r="CP304" s="134"/>
      <c r="CQ304" s="134"/>
      <c r="CR304" s="134"/>
      <c r="CS304" s="134"/>
    </row>
    <row r="305" spans="1:97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  <c r="AA305" s="134"/>
      <c r="AB305" s="134"/>
      <c r="AC305" s="134"/>
      <c r="AD305" s="134"/>
      <c r="AE305" s="134"/>
      <c r="AF305" s="134"/>
      <c r="AG305" s="134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  <c r="AV305" s="134"/>
      <c r="AW305" s="134"/>
      <c r="AX305" s="134"/>
      <c r="AY305" s="134"/>
      <c r="AZ305" s="134"/>
      <c r="BA305" s="134"/>
      <c r="BB305" s="134"/>
      <c r="BC305" s="134"/>
      <c r="BD305" s="134"/>
      <c r="BE305" s="134"/>
      <c r="BF305" s="134"/>
      <c r="BG305" s="134"/>
      <c r="BH305" s="134"/>
      <c r="BI305" s="134"/>
      <c r="BJ305" s="134"/>
      <c r="BK305" s="134"/>
      <c r="BL305" s="134"/>
      <c r="BM305" s="134"/>
      <c r="BN305" s="134"/>
      <c r="BO305" s="134"/>
      <c r="BP305" s="134"/>
      <c r="BQ305" s="134"/>
      <c r="BR305" s="134"/>
      <c r="BS305" s="134"/>
      <c r="BT305" s="134"/>
      <c r="BU305" s="134"/>
      <c r="BV305" s="134"/>
      <c r="BW305" s="134"/>
      <c r="BX305" s="134"/>
      <c r="BY305" s="134"/>
      <c r="BZ305" s="134"/>
      <c r="CA305" s="134"/>
      <c r="CB305" s="134"/>
      <c r="CC305" s="134"/>
      <c r="CD305" s="134"/>
      <c r="CE305" s="134"/>
      <c r="CF305" s="134"/>
      <c r="CG305" s="134"/>
      <c r="CH305" s="134"/>
      <c r="CI305" s="134"/>
      <c r="CJ305" s="134"/>
      <c r="CK305" s="134"/>
      <c r="CL305" s="134"/>
      <c r="CM305" s="134"/>
      <c r="CN305" s="134"/>
      <c r="CO305" s="134"/>
      <c r="CP305" s="134"/>
      <c r="CQ305" s="134"/>
      <c r="CR305" s="134"/>
      <c r="CS305" s="134"/>
    </row>
    <row r="306" spans="1:97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  <c r="AA306" s="134"/>
      <c r="AB306" s="134"/>
      <c r="AC306" s="134"/>
      <c r="AD306" s="134"/>
      <c r="AE306" s="134"/>
      <c r="AF306" s="134"/>
      <c r="AG306" s="134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  <c r="AV306" s="134"/>
      <c r="AW306" s="134"/>
      <c r="AX306" s="134"/>
      <c r="AY306" s="134"/>
      <c r="AZ306" s="134"/>
      <c r="BA306" s="134"/>
      <c r="BB306" s="134"/>
      <c r="BC306" s="134"/>
      <c r="BD306" s="134"/>
      <c r="BE306" s="134"/>
      <c r="BF306" s="134"/>
      <c r="BG306" s="134"/>
      <c r="BH306" s="134"/>
      <c r="BI306" s="134"/>
      <c r="BJ306" s="134"/>
      <c r="BK306" s="134"/>
      <c r="BL306" s="134"/>
      <c r="BM306" s="134"/>
      <c r="BN306" s="134"/>
      <c r="BO306" s="134"/>
      <c r="BP306" s="134"/>
      <c r="BQ306" s="134"/>
      <c r="BR306" s="134"/>
      <c r="BS306" s="134"/>
      <c r="BT306" s="134"/>
      <c r="BU306" s="134"/>
      <c r="BV306" s="134"/>
      <c r="BW306" s="134"/>
      <c r="BX306" s="134"/>
      <c r="BY306" s="134"/>
      <c r="BZ306" s="134"/>
      <c r="CA306" s="134"/>
      <c r="CB306" s="134"/>
      <c r="CC306" s="134"/>
      <c r="CD306" s="134"/>
      <c r="CE306" s="134"/>
      <c r="CF306" s="134"/>
      <c r="CG306" s="134"/>
      <c r="CH306" s="134"/>
      <c r="CI306" s="134"/>
      <c r="CJ306" s="134"/>
      <c r="CK306" s="134"/>
      <c r="CL306" s="134"/>
      <c r="CM306" s="134"/>
      <c r="CN306" s="134"/>
      <c r="CO306" s="134"/>
      <c r="CP306" s="134"/>
      <c r="CQ306" s="134"/>
      <c r="CR306" s="134"/>
      <c r="CS306" s="134"/>
    </row>
    <row r="307" spans="1:97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  <c r="AA307" s="134"/>
      <c r="AB307" s="134"/>
      <c r="AC307" s="134"/>
      <c r="AD307" s="134"/>
      <c r="AE307" s="134"/>
      <c r="AF307" s="134"/>
      <c r="AG307" s="134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  <c r="AV307" s="134"/>
      <c r="AW307" s="134"/>
      <c r="AX307" s="134"/>
      <c r="AY307" s="134"/>
      <c r="AZ307" s="134"/>
      <c r="BA307" s="134"/>
      <c r="BB307" s="134"/>
      <c r="BC307" s="134"/>
      <c r="BD307" s="134"/>
      <c r="BE307" s="134"/>
      <c r="BF307" s="134"/>
      <c r="BG307" s="134"/>
      <c r="BH307" s="134"/>
      <c r="BI307" s="134"/>
      <c r="BJ307" s="134"/>
      <c r="BK307" s="134"/>
      <c r="BL307" s="134"/>
      <c r="BM307" s="134"/>
      <c r="BN307" s="134"/>
      <c r="BO307" s="134"/>
      <c r="BP307" s="134"/>
      <c r="BQ307" s="134"/>
      <c r="BR307" s="134"/>
      <c r="BS307" s="134"/>
      <c r="BT307" s="134"/>
      <c r="BU307" s="134"/>
      <c r="BV307" s="134"/>
      <c r="BW307" s="134"/>
      <c r="BX307" s="134"/>
      <c r="BY307" s="134"/>
      <c r="BZ307" s="134"/>
      <c r="CA307" s="134"/>
      <c r="CB307" s="134"/>
      <c r="CC307" s="134"/>
      <c r="CD307" s="134"/>
      <c r="CE307" s="134"/>
      <c r="CF307" s="134"/>
      <c r="CG307" s="134"/>
      <c r="CH307" s="134"/>
      <c r="CI307" s="134"/>
      <c r="CJ307" s="134"/>
      <c r="CK307" s="134"/>
      <c r="CL307" s="134"/>
      <c r="CM307" s="134"/>
      <c r="CN307" s="134"/>
      <c r="CO307" s="134"/>
      <c r="CP307" s="134"/>
      <c r="CQ307" s="134"/>
      <c r="CR307" s="134"/>
      <c r="CS307" s="134"/>
    </row>
    <row r="308" spans="1:97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  <c r="AA308" s="134"/>
      <c r="AB308" s="134"/>
      <c r="AC308" s="134"/>
      <c r="AD308" s="134"/>
      <c r="AE308" s="134"/>
      <c r="AF308" s="134"/>
      <c r="AG308" s="134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  <c r="AV308" s="134"/>
      <c r="AW308" s="134"/>
      <c r="AX308" s="134"/>
      <c r="AY308" s="134"/>
      <c r="AZ308" s="134"/>
      <c r="BA308" s="134"/>
      <c r="BB308" s="134"/>
      <c r="BC308" s="134"/>
      <c r="BD308" s="134"/>
      <c r="BE308" s="134"/>
      <c r="BF308" s="134"/>
      <c r="BG308" s="134"/>
      <c r="BH308" s="134"/>
      <c r="BI308" s="134"/>
      <c r="BJ308" s="134"/>
      <c r="BK308" s="134"/>
      <c r="BL308" s="134"/>
      <c r="BM308" s="134"/>
      <c r="BN308" s="134"/>
      <c r="BO308" s="134"/>
      <c r="BP308" s="134"/>
      <c r="BQ308" s="134"/>
      <c r="BR308" s="134"/>
      <c r="BS308" s="134"/>
      <c r="BT308" s="134"/>
      <c r="BU308" s="134"/>
      <c r="BV308" s="134"/>
      <c r="BW308" s="134"/>
      <c r="BX308" s="134"/>
      <c r="BY308" s="134"/>
      <c r="BZ308" s="134"/>
      <c r="CA308" s="134"/>
      <c r="CB308" s="134"/>
      <c r="CC308" s="134"/>
      <c r="CD308" s="134"/>
      <c r="CE308" s="134"/>
      <c r="CF308" s="134"/>
      <c r="CG308" s="134"/>
      <c r="CH308" s="134"/>
      <c r="CI308" s="134"/>
      <c r="CJ308" s="134"/>
      <c r="CK308" s="134"/>
      <c r="CL308" s="134"/>
      <c r="CM308" s="134"/>
      <c r="CN308" s="134"/>
      <c r="CO308" s="134"/>
      <c r="CP308" s="134"/>
      <c r="CQ308" s="134"/>
      <c r="CR308" s="134"/>
      <c r="CS308" s="134"/>
    </row>
    <row r="309" spans="1:97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  <c r="AA309" s="134"/>
      <c r="AB309" s="134"/>
      <c r="AC309" s="134"/>
      <c r="AD309" s="134"/>
      <c r="AE309" s="134"/>
      <c r="AF309" s="134"/>
      <c r="AG309" s="134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  <c r="AV309" s="134"/>
      <c r="AW309" s="134"/>
      <c r="AX309" s="134"/>
      <c r="AY309" s="134"/>
      <c r="AZ309" s="134"/>
      <c r="BA309" s="134"/>
      <c r="BB309" s="134"/>
      <c r="BC309" s="134"/>
      <c r="BD309" s="134"/>
      <c r="BE309" s="134"/>
      <c r="BF309" s="134"/>
      <c r="BG309" s="134"/>
      <c r="BH309" s="134"/>
      <c r="BI309" s="134"/>
      <c r="BJ309" s="134"/>
      <c r="BK309" s="134"/>
      <c r="BL309" s="134"/>
      <c r="BM309" s="134"/>
      <c r="BN309" s="134"/>
      <c r="BO309" s="134"/>
      <c r="BP309" s="134"/>
      <c r="BQ309" s="134"/>
      <c r="BR309" s="134"/>
      <c r="BS309" s="134"/>
      <c r="BT309" s="134"/>
      <c r="BU309" s="134"/>
      <c r="BV309" s="134"/>
      <c r="BW309" s="134"/>
      <c r="BX309" s="134"/>
      <c r="BY309" s="134"/>
      <c r="BZ309" s="134"/>
      <c r="CA309" s="134"/>
      <c r="CB309" s="134"/>
      <c r="CC309" s="134"/>
      <c r="CD309" s="134"/>
      <c r="CE309" s="134"/>
      <c r="CF309" s="134"/>
      <c r="CG309" s="134"/>
      <c r="CH309" s="134"/>
      <c r="CI309" s="134"/>
      <c r="CJ309" s="134"/>
      <c r="CK309" s="134"/>
      <c r="CL309" s="134"/>
      <c r="CM309" s="134"/>
      <c r="CN309" s="134"/>
      <c r="CO309" s="134"/>
      <c r="CP309" s="134"/>
      <c r="CQ309" s="134"/>
      <c r="CR309" s="134"/>
      <c r="CS309" s="134"/>
    </row>
    <row r="310" spans="1:97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  <c r="AA310" s="134"/>
      <c r="AB310" s="134"/>
      <c r="AC310" s="134"/>
      <c r="AD310" s="134"/>
      <c r="AE310" s="134"/>
      <c r="AF310" s="134"/>
      <c r="AG310" s="134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  <c r="AV310" s="134"/>
      <c r="AW310" s="134"/>
      <c r="AX310" s="134"/>
      <c r="AY310" s="134"/>
      <c r="AZ310" s="134"/>
      <c r="BA310" s="134"/>
      <c r="BB310" s="134"/>
      <c r="BC310" s="134"/>
      <c r="BD310" s="134"/>
      <c r="BE310" s="134"/>
      <c r="BF310" s="134"/>
      <c r="BG310" s="134"/>
      <c r="BH310" s="134"/>
      <c r="BI310" s="134"/>
      <c r="BJ310" s="134"/>
      <c r="BK310" s="134"/>
      <c r="BL310" s="134"/>
      <c r="BM310" s="134"/>
      <c r="BN310" s="134"/>
      <c r="BO310" s="134"/>
      <c r="BP310" s="134"/>
      <c r="BQ310" s="134"/>
      <c r="BR310" s="134"/>
      <c r="BS310" s="134"/>
      <c r="BT310" s="134"/>
      <c r="BU310" s="134"/>
      <c r="BV310" s="134"/>
      <c r="BW310" s="134"/>
      <c r="BX310" s="134"/>
      <c r="BY310" s="134"/>
      <c r="BZ310" s="134"/>
      <c r="CA310" s="134"/>
      <c r="CB310" s="134"/>
      <c r="CC310" s="134"/>
      <c r="CD310" s="134"/>
      <c r="CE310" s="134"/>
      <c r="CF310" s="134"/>
      <c r="CG310" s="134"/>
      <c r="CH310" s="134"/>
      <c r="CI310" s="134"/>
      <c r="CJ310" s="134"/>
      <c r="CK310" s="134"/>
      <c r="CL310" s="134"/>
      <c r="CM310" s="134"/>
      <c r="CN310" s="134"/>
      <c r="CO310" s="134"/>
      <c r="CP310" s="134"/>
      <c r="CQ310" s="134"/>
      <c r="CR310" s="134"/>
      <c r="CS310" s="134"/>
    </row>
    <row r="311" spans="1:97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  <c r="AA311" s="134"/>
      <c r="AB311" s="134"/>
      <c r="AC311" s="134"/>
      <c r="AD311" s="134"/>
      <c r="AE311" s="134"/>
      <c r="AF311" s="134"/>
      <c r="AG311" s="134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  <c r="AV311" s="134"/>
      <c r="AW311" s="134"/>
      <c r="AX311" s="134"/>
      <c r="AY311" s="134"/>
      <c r="AZ311" s="134"/>
      <c r="BA311" s="134"/>
      <c r="BB311" s="134"/>
      <c r="BC311" s="134"/>
      <c r="BD311" s="134"/>
      <c r="BE311" s="134"/>
      <c r="BF311" s="134"/>
      <c r="BG311" s="134"/>
      <c r="BH311" s="134"/>
      <c r="BI311" s="134"/>
      <c r="BJ311" s="134"/>
      <c r="BK311" s="134"/>
      <c r="BL311" s="134"/>
      <c r="BM311" s="134"/>
      <c r="BN311" s="134"/>
      <c r="BO311" s="134"/>
      <c r="BP311" s="134"/>
      <c r="BQ311" s="134"/>
      <c r="BR311" s="134"/>
      <c r="BS311" s="134"/>
      <c r="BT311" s="134"/>
      <c r="BU311" s="134"/>
      <c r="BV311" s="134"/>
      <c r="BW311" s="134"/>
      <c r="BX311" s="134"/>
      <c r="BY311" s="134"/>
      <c r="BZ311" s="134"/>
      <c r="CA311" s="134"/>
      <c r="CB311" s="134"/>
      <c r="CC311" s="134"/>
      <c r="CD311" s="134"/>
      <c r="CE311" s="134"/>
      <c r="CF311" s="134"/>
      <c r="CG311" s="134"/>
      <c r="CH311" s="134"/>
      <c r="CI311" s="134"/>
      <c r="CJ311" s="134"/>
      <c r="CK311" s="134"/>
      <c r="CL311" s="134"/>
      <c r="CM311" s="134"/>
      <c r="CN311" s="134"/>
      <c r="CO311" s="134"/>
      <c r="CP311" s="134"/>
      <c r="CQ311" s="134"/>
      <c r="CR311" s="134"/>
      <c r="CS311" s="134"/>
    </row>
    <row r="312" spans="1:97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  <c r="AA312" s="134"/>
      <c r="AB312" s="134"/>
      <c r="AC312" s="134"/>
      <c r="AD312" s="134"/>
      <c r="AE312" s="134"/>
      <c r="AF312" s="134"/>
      <c r="AG312" s="134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  <c r="AV312" s="134"/>
      <c r="AW312" s="134"/>
      <c r="AX312" s="134"/>
      <c r="AY312" s="134"/>
      <c r="AZ312" s="134"/>
      <c r="BA312" s="134"/>
      <c r="BB312" s="134"/>
      <c r="BC312" s="134"/>
      <c r="BD312" s="134"/>
      <c r="BE312" s="134"/>
      <c r="BF312" s="134"/>
      <c r="BG312" s="134"/>
      <c r="BH312" s="134"/>
      <c r="BI312" s="134"/>
      <c r="BJ312" s="134"/>
      <c r="BK312" s="134"/>
      <c r="BL312" s="134"/>
      <c r="BM312" s="134"/>
      <c r="BN312" s="134"/>
      <c r="BO312" s="134"/>
      <c r="BP312" s="134"/>
      <c r="BQ312" s="134"/>
      <c r="BR312" s="134"/>
      <c r="BS312" s="134"/>
      <c r="BT312" s="134"/>
      <c r="BU312" s="134"/>
      <c r="BV312" s="134"/>
      <c r="BW312" s="134"/>
      <c r="BX312" s="134"/>
      <c r="BY312" s="134"/>
      <c r="BZ312" s="134"/>
      <c r="CA312" s="134"/>
      <c r="CB312" s="134"/>
      <c r="CC312" s="134"/>
      <c r="CD312" s="134"/>
      <c r="CE312" s="134"/>
      <c r="CF312" s="134"/>
      <c r="CG312" s="134"/>
      <c r="CH312" s="134"/>
      <c r="CI312" s="134"/>
      <c r="CJ312" s="134"/>
      <c r="CK312" s="134"/>
      <c r="CL312" s="134"/>
      <c r="CM312" s="134"/>
      <c r="CN312" s="134"/>
      <c r="CO312" s="134"/>
      <c r="CP312" s="134"/>
      <c r="CQ312" s="134"/>
      <c r="CR312" s="134"/>
      <c r="CS312" s="134"/>
    </row>
    <row r="313" spans="1:97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  <c r="AA313" s="134"/>
      <c r="AB313" s="134"/>
      <c r="AC313" s="134"/>
      <c r="AD313" s="134"/>
      <c r="AE313" s="134"/>
      <c r="AF313" s="134"/>
      <c r="AG313" s="134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  <c r="AV313" s="134"/>
      <c r="AW313" s="134"/>
      <c r="AX313" s="134"/>
      <c r="AY313" s="134"/>
      <c r="AZ313" s="134"/>
      <c r="BA313" s="134"/>
      <c r="BB313" s="134"/>
      <c r="BC313" s="134"/>
      <c r="BD313" s="134"/>
      <c r="BE313" s="134"/>
      <c r="BF313" s="134"/>
      <c r="BG313" s="134"/>
      <c r="BH313" s="134"/>
      <c r="BI313" s="134"/>
      <c r="BJ313" s="134"/>
      <c r="BK313" s="134"/>
      <c r="BL313" s="134"/>
      <c r="BM313" s="134"/>
      <c r="BN313" s="134"/>
      <c r="BO313" s="134"/>
      <c r="BP313" s="134"/>
      <c r="BQ313" s="134"/>
      <c r="BR313" s="134"/>
      <c r="BS313" s="134"/>
      <c r="BT313" s="134"/>
      <c r="BU313" s="134"/>
      <c r="BV313" s="134"/>
      <c r="BW313" s="134"/>
      <c r="BX313" s="134"/>
      <c r="BY313" s="134"/>
      <c r="BZ313" s="134"/>
      <c r="CA313" s="134"/>
      <c r="CB313" s="134"/>
      <c r="CC313" s="134"/>
      <c r="CD313" s="134"/>
      <c r="CE313" s="134"/>
      <c r="CF313" s="134"/>
      <c r="CG313" s="134"/>
      <c r="CH313" s="134"/>
      <c r="CI313" s="134"/>
      <c r="CJ313" s="134"/>
      <c r="CK313" s="134"/>
      <c r="CL313" s="134"/>
      <c r="CM313" s="134"/>
      <c r="CN313" s="134"/>
      <c r="CO313" s="134"/>
      <c r="CP313" s="134"/>
      <c r="CQ313" s="134"/>
      <c r="CR313" s="134"/>
      <c r="CS313" s="134"/>
    </row>
    <row r="314" spans="1:97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  <c r="AA314" s="134"/>
      <c r="AB314" s="134"/>
      <c r="AC314" s="134"/>
      <c r="AD314" s="134"/>
      <c r="AE314" s="134"/>
      <c r="AF314" s="134"/>
      <c r="AG314" s="134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  <c r="AV314" s="134"/>
      <c r="AW314" s="134"/>
      <c r="AX314" s="134"/>
      <c r="AY314" s="134"/>
      <c r="AZ314" s="134"/>
      <c r="BA314" s="134"/>
      <c r="BB314" s="134"/>
      <c r="BC314" s="134"/>
      <c r="BD314" s="134"/>
      <c r="BE314" s="134"/>
      <c r="BF314" s="134"/>
      <c r="BG314" s="134"/>
      <c r="BH314" s="134"/>
      <c r="BI314" s="134"/>
      <c r="BJ314" s="134"/>
      <c r="BK314" s="134"/>
      <c r="BL314" s="134"/>
      <c r="BM314" s="134"/>
      <c r="BN314" s="134"/>
      <c r="BO314" s="134"/>
      <c r="BP314" s="134"/>
      <c r="BQ314" s="134"/>
      <c r="BR314" s="134"/>
      <c r="BS314" s="134"/>
      <c r="BT314" s="134"/>
      <c r="BU314" s="134"/>
      <c r="BV314" s="134"/>
      <c r="BW314" s="134"/>
      <c r="BX314" s="134"/>
      <c r="BY314" s="134"/>
      <c r="BZ314" s="134"/>
      <c r="CA314" s="134"/>
      <c r="CB314" s="134"/>
      <c r="CC314" s="134"/>
      <c r="CD314" s="134"/>
      <c r="CE314" s="134"/>
      <c r="CF314" s="134"/>
      <c r="CG314" s="134"/>
      <c r="CH314" s="134"/>
      <c r="CI314" s="134"/>
      <c r="CJ314" s="134"/>
      <c r="CK314" s="134"/>
      <c r="CL314" s="134"/>
      <c r="CM314" s="134"/>
      <c r="CN314" s="134"/>
      <c r="CO314" s="134"/>
      <c r="CP314" s="134"/>
      <c r="CQ314" s="134"/>
      <c r="CR314" s="134"/>
      <c r="CS314" s="134"/>
    </row>
    <row r="315" spans="1:97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  <c r="AA315" s="134"/>
      <c r="AB315" s="134"/>
      <c r="AC315" s="134"/>
      <c r="AD315" s="134"/>
      <c r="AE315" s="134"/>
      <c r="AF315" s="134"/>
      <c r="AG315" s="134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  <c r="AV315" s="134"/>
      <c r="AW315" s="134"/>
      <c r="AX315" s="134"/>
      <c r="AY315" s="134"/>
      <c r="AZ315" s="134"/>
      <c r="BA315" s="134"/>
      <c r="BB315" s="134"/>
      <c r="BC315" s="134"/>
      <c r="BD315" s="134"/>
      <c r="BE315" s="134"/>
      <c r="BF315" s="134"/>
      <c r="BG315" s="134"/>
      <c r="BH315" s="134"/>
      <c r="BI315" s="134"/>
      <c r="BJ315" s="134"/>
      <c r="BK315" s="134"/>
      <c r="BL315" s="134"/>
      <c r="BM315" s="134"/>
      <c r="BN315" s="134"/>
      <c r="BO315" s="134"/>
      <c r="BP315" s="134"/>
      <c r="BQ315" s="134"/>
      <c r="BR315" s="134"/>
      <c r="BS315" s="134"/>
      <c r="BT315" s="134"/>
      <c r="BU315" s="134"/>
      <c r="BV315" s="134"/>
      <c r="BW315" s="134"/>
      <c r="BX315" s="134"/>
      <c r="BY315" s="134"/>
      <c r="BZ315" s="134"/>
      <c r="CA315" s="134"/>
      <c r="CB315" s="134"/>
      <c r="CC315" s="134"/>
      <c r="CD315" s="134"/>
      <c r="CE315" s="134"/>
      <c r="CF315" s="134"/>
      <c r="CG315" s="134"/>
      <c r="CH315" s="134"/>
      <c r="CI315" s="134"/>
      <c r="CJ315" s="134"/>
      <c r="CK315" s="134"/>
      <c r="CL315" s="134"/>
      <c r="CM315" s="134"/>
      <c r="CN315" s="134"/>
      <c r="CO315" s="134"/>
      <c r="CP315" s="134"/>
      <c r="CQ315" s="134"/>
      <c r="CR315" s="134"/>
      <c r="CS315" s="134"/>
    </row>
    <row r="316" spans="1:97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  <c r="AA316" s="134"/>
      <c r="AB316" s="134"/>
      <c r="AC316" s="134"/>
      <c r="AD316" s="134"/>
      <c r="AE316" s="134"/>
      <c r="AF316" s="134"/>
      <c r="AG316" s="134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  <c r="AV316" s="134"/>
      <c r="AW316" s="134"/>
      <c r="AX316" s="134"/>
      <c r="AY316" s="134"/>
      <c r="AZ316" s="134"/>
      <c r="BA316" s="134"/>
      <c r="BB316" s="134"/>
      <c r="BC316" s="134"/>
      <c r="BD316" s="134"/>
      <c r="BE316" s="134"/>
      <c r="BF316" s="134"/>
      <c r="BG316" s="134"/>
      <c r="BH316" s="134"/>
      <c r="BI316" s="134"/>
      <c r="BJ316" s="134"/>
      <c r="BK316" s="134"/>
      <c r="BL316" s="134"/>
      <c r="BM316" s="134"/>
      <c r="BN316" s="134"/>
      <c r="BO316" s="134"/>
      <c r="BP316" s="134"/>
      <c r="BQ316" s="134"/>
      <c r="BR316" s="134"/>
      <c r="BS316" s="134"/>
      <c r="BT316" s="134"/>
      <c r="BU316" s="134"/>
      <c r="BV316" s="134"/>
      <c r="BW316" s="134"/>
      <c r="BX316" s="134"/>
      <c r="BY316" s="134"/>
      <c r="BZ316" s="134"/>
      <c r="CA316" s="134"/>
      <c r="CB316" s="134"/>
      <c r="CC316" s="134"/>
      <c r="CD316" s="134"/>
      <c r="CE316" s="134"/>
      <c r="CF316" s="134"/>
      <c r="CG316" s="134"/>
      <c r="CH316" s="134"/>
      <c r="CI316" s="134"/>
      <c r="CJ316" s="134"/>
      <c r="CK316" s="134"/>
      <c r="CL316" s="134"/>
      <c r="CM316" s="134"/>
      <c r="CN316" s="134"/>
      <c r="CO316" s="134"/>
      <c r="CP316" s="134"/>
      <c r="CQ316" s="134"/>
      <c r="CR316" s="134"/>
      <c r="CS316" s="134"/>
    </row>
    <row r="317" spans="1:97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  <c r="AA317" s="134"/>
      <c r="AB317" s="134"/>
      <c r="AC317" s="134"/>
      <c r="AD317" s="134"/>
      <c r="AE317" s="134"/>
      <c r="AF317" s="134"/>
      <c r="AG317" s="134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  <c r="AV317" s="134"/>
      <c r="AW317" s="134"/>
      <c r="AX317" s="134"/>
      <c r="AY317" s="134"/>
      <c r="AZ317" s="134"/>
      <c r="BA317" s="134"/>
      <c r="BB317" s="134"/>
      <c r="BC317" s="134"/>
      <c r="BD317" s="134"/>
      <c r="BE317" s="134"/>
      <c r="BF317" s="134"/>
      <c r="BG317" s="134"/>
      <c r="BH317" s="134"/>
      <c r="BI317" s="134"/>
      <c r="BJ317" s="134"/>
      <c r="BK317" s="134"/>
      <c r="BL317" s="134"/>
      <c r="BM317" s="134"/>
      <c r="BN317" s="134"/>
      <c r="BO317" s="134"/>
      <c r="BP317" s="134"/>
      <c r="BQ317" s="134"/>
      <c r="BR317" s="134"/>
      <c r="BS317" s="134"/>
      <c r="BT317" s="134"/>
      <c r="BU317" s="134"/>
      <c r="BV317" s="134"/>
      <c r="BW317" s="134"/>
      <c r="BX317" s="134"/>
      <c r="BY317" s="134"/>
      <c r="BZ317" s="134"/>
      <c r="CA317" s="134"/>
      <c r="CB317" s="134"/>
      <c r="CC317" s="134"/>
      <c r="CD317" s="134"/>
      <c r="CE317" s="134"/>
      <c r="CF317" s="134"/>
      <c r="CG317" s="134"/>
      <c r="CH317" s="134"/>
      <c r="CI317" s="134"/>
      <c r="CJ317" s="134"/>
      <c r="CK317" s="134"/>
      <c r="CL317" s="134"/>
      <c r="CM317" s="134"/>
      <c r="CN317" s="134"/>
      <c r="CO317" s="134"/>
      <c r="CP317" s="134"/>
      <c r="CQ317" s="134"/>
      <c r="CR317" s="134"/>
      <c r="CS317" s="134"/>
    </row>
    <row r="318" spans="1:97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  <c r="AA318" s="134"/>
      <c r="AB318" s="134"/>
      <c r="AC318" s="134"/>
      <c r="AD318" s="134"/>
      <c r="AE318" s="134"/>
      <c r="AF318" s="134"/>
      <c r="AG318" s="134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  <c r="AV318" s="134"/>
      <c r="AW318" s="134"/>
      <c r="AX318" s="134"/>
      <c r="AY318" s="134"/>
      <c r="AZ318" s="134"/>
      <c r="BA318" s="134"/>
      <c r="BB318" s="134"/>
      <c r="BC318" s="134"/>
      <c r="BD318" s="134"/>
      <c r="BE318" s="134"/>
      <c r="BF318" s="134"/>
      <c r="BG318" s="134"/>
      <c r="BH318" s="134"/>
      <c r="BI318" s="134"/>
      <c r="BJ318" s="134"/>
      <c r="BK318" s="134"/>
      <c r="BL318" s="134"/>
      <c r="BM318" s="134"/>
      <c r="BN318" s="134"/>
      <c r="BO318" s="134"/>
      <c r="BP318" s="134"/>
      <c r="BQ318" s="134"/>
      <c r="BR318" s="134"/>
      <c r="BS318" s="134"/>
      <c r="BT318" s="134"/>
      <c r="BU318" s="134"/>
      <c r="BV318" s="134"/>
      <c r="BW318" s="134"/>
      <c r="BX318" s="134"/>
      <c r="BY318" s="134"/>
      <c r="BZ318" s="134"/>
      <c r="CA318" s="134"/>
      <c r="CB318" s="134"/>
      <c r="CC318" s="134"/>
      <c r="CD318" s="134"/>
      <c r="CE318" s="134"/>
      <c r="CF318" s="134"/>
      <c r="CG318" s="134"/>
      <c r="CH318" s="134"/>
      <c r="CI318" s="134"/>
      <c r="CJ318" s="134"/>
      <c r="CK318" s="134"/>
      <c r="CL318" s="134"/>
      <c r="CM318" s="134"/>
      <c r="CN318" s="134"/>
      <c r="CO318" s="134"/>
      <c r="CP318" s="134"/>
      <c r="CQ318" s="134"/>
      <c r="CR318" s="134"/>
      <c r="CS318" s="134"/>
    </row>
    <row r="319" spans="1:97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  <c r="AA319" s="134"/>
      <c r="AB319" s="134"/>
      <c r="AC319" s="134"/>
      <c r="AD319" s="134"/>
      <c r="AE319" s="134"/>
      <c r="AF319" s="134"/>
      <c r="AG319" s="134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  <c r="AV319" s="134"/>
      <c r="AW319" s="134"/>
      <c r="AX319" s="134"/>
      <c r="AY319" s="134"/>
      <c r="AZ319" s="134"/>
      <c r="BA319" s="134"/>
      <c r="BB319" s="134"/>
      <c r="BC319" s="134"/>
      <c r="BD319" s="134"/>
      <c r="BE319" s="134"/>
      <c r="BF319" s="134"/>
      <c r="BG319" s="134"/>
      <c r="BH319" s="134"/>
      <c r="BI319" s="134"/>
      <c r="BJ319" s="134"/>
      <c r="BK319" s="134"/>
      <c r="BL319" s="134"/>
      <c r="BM319" s="134"/>
      <c r="BN319" s="134"/>
      <c r="BO319" s="134"/>
      <c r="BP319" s="134"/>
      <c r="BQ319" s="134"/>
      <c r="BR319" s="134"/>
      <c r="BS319" s="134"/>
      <c r="BT319" s="134"/>
      <c r="BU319" s="134"/>
      <c r="BV319" s="134"/>
      <c r="BW319" s="134"/>
      <c r="BX319" s="134"/>
      <c r="BY319" s="134"/>
      <c r="BZ319" s="134"/>
      <c r="CA319" s="134"/>
      <c r="CB319" s="134"/>
      <c r="CC319" s="134"/>
      <c r="CD319" s="134"/>
      <c r="CE319" s="134"/>
      <c r="CF319" s="134"/>
      <c r="CG319" s="134"/>
      <c r="CH319" s="134"/>
      <c r="CI319" s="134"/>
      <c r="CJ319" s="134"/>
      <c r="CK319" s="134"/>
      <c r="CL319" s="134"/>
      <c r="CM319" s="134"/>
      <c r="CN319" s="134"/>
      <c r="CO319" s="134"/>
      <c r="CP319" s="134"/>
      <c r="CQ319" s="134"/>
      <c r="CR319" s="134"/>
      <c r="CS319" s="134"/>
    </row>
    <row r="320" spans="1:97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  <c r="AA320" s="134"/>
      <c r="AB320" s="134"/>
      <c r="AC320" s="134"/>
      <c r="AD320" s="134"/>
      <c r="AE320" s="134"/>
      <c r="AF320" s="134"/>
      <c r="AG320" s="134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  <c r="AV320" s="134"/>
      <c r="AW320" s="134"/>
      <c r="AX320" s="134"/>
      <c r="AY320" s="134"/>
      <c r="AZ320" s="134"/>
      <c r="BA320" s="134"/>
      <c r="BB320" s="134"/>
      <c r="BC320" s="134"/>
      <c r="BD320" s="134"/>
      <c r="BE320" s="134"/>
      <c r="BF320" s="134"/>
      <c r="BG320" s="134"/>
      <c r="BH320" s="134"/>
      <c r="BI320" s="134"/>
      <c r="BJ320" s="134"/>
      <c r="BK320" s="134"/>
      <c r="BL320" s="134"/>
      <c r="BM320" s="134"/>
      <c r="BN320" s="134"/>
      <c r="BO320" s="134"/>
      <c r="BP320" s="134"/>
      <c r="BQ320" s="134"/>
      <c r="BR320" s="134"/>
      <c r="BS320" s="134"/>
      <c r="BT320" s="134"/>
      <c r="BU320" s="134"/>
      <c r="BV320" s="134"/>
      <c r="BW320" s="134"/>
      <c r="BX320" s="134"/>
      <c r="BY320" s="134"/>
      <c r="BZ320" s="134"/>
      <c r="CA320" s="134"/>
      <c r="CB320" s="134"/>
      <c r="CC320" s="134"/>
      <c r="CD320" s="134"/>
      <c r="CE320" s="134"/>
      <c r="CF320" s="134"/>
      <c r="CG320" s="134"/>
      <c r="CH320" s="134"/>
      <c r="CI320" s="134"/>
      <c r="CJ320" s="134"/>
      <c r="CK320" s="134"/>
      <c r="CL320" s="134"/>
      <c r="CM320" s="134"/>
      <c r="CN320" s="134"/>
      <c r="CO320" s="134"/>
      <c r="CP320" s="134"/>
      <c r="CQ320" s="134"/>
      <c r="CR320" s="134"/>
      <c r="CS320" s="134"/>
    </row>
    <row r="321" spans="1:97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  <c r="AA321" s="134"/>
      <c r="AB321" s="134"/>
      <c r="AC321" s="134"/>
      <c r="AD321" s="134"/>
      <c r="AE321" s="134"/>
      <c r="AF321" s="134"/>
      <c r="AG321" s="134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  <c r="AV321" s="134"/>
      <c r="AW321" s="134"/>
      <c r="AX321" s="134"/>
      <c r="AY321" s="134"/>
      <c r="AZ321" s="134"/>
      <c r="BA321" s="134"/>
      <c r="BB321" s="134"/>
      <c r="BC321" s="134"/>
      <c r="BD321" s="134"/>
      <c r="BE321" s="134"/>
      <c r="BF321" s="134"/>
      <c r="BG321" s="134"/>
      <c r="BH321" s="134"/>
      <c r="BI321" s="134"/>
      <c r="BJ321" s="134"/>
      <c r="BK321" s="134"/>
      <c r="BL321" s="134"/>
      <c r="BM321" s="134"/>
      <c r="BN321" s="134"/>
      <c r="BO321" s="134"/>
      <c r="BP321" s="134"/>
      <c r="BQ321" s="134"/>
      <c r="BR321" s="134"/>
      <c r="BS321" s="134"/>
      <c r="BT321" s="134"/>
      <c r="BU321" s="134"/>
      <c r="BV321" s="134"/>
      <c r="BW321" s="134"/>
      <c r="BX321" s="134"/>
      <c r="BY321" s="134"/>
      <c r="BZ321" s="134"/>
      <c r="CA321" s="134"/>
      <c r="CB321" s="134"/>
      <c r="CC321" s="134"/>
      <c r="CD321" s="134"/>
      <c r="CE321" s="134"/>
      <c r="CF321" s="134"/>
      <c r="CG321" s="134"/>
      <c r="CH321" s="134"/>
      <c r="CI321" s="134"/>
      <c r="CJ321" s="134"/>
      <c r="CK321" s="134"/>
      <c r="CL321" s="134"/>
      <c r="CM321" s="134"/>
      <c r="CN321" s="134"/>
      <c r="CO321" s="134"/>
      <c r="CP321" s="134"/>
      <c r="CQ321" s="134"/>
      <c r="CR321" s="134"/>
      <c r="CS321" s="134"/>
    </row>
    <row r="322" spans="1:97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  <c r="AA322" s="134"/>
      <c r="AB322" s="134"/>
      <c r="AC322" s="134"/>
      <c r="AD322" s="134"/>
      <c r="AE322" s="134"/>
      <c r="AF322" s="134"/>
      <c r="AG322" s="134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  <c r="AV322" s="134"/>
      <c r="AW322" s="134"/>
      <c r="AX322" s="134"/>
      <c r="AY322" s="134"/>
      <c r="AZ322" s="134"/>
      <c r="BA322" s="134"/>
      <c r="BB322" s="134"/>
      <c r="BC322" s="134"/>
      <c r="BD322" s="134"/>
      <c r="BE322" s="134"/>
      <c r="BF322" s="134"/>
      <c r="BG322" s="134"/>
      <c r="BH322" s="134"/>
      <c r="BI322" s="134"/>
      <c r="BJ322" s="134"/>
      <c r="BK322" s="134"/>
      <c r="BL322" s="134"/>
      <c r="BM322" s="134"/>
      <c r="BN322" s="134"/>
      <c r="BO322" s="134"/>
      <c r="BP322" s="134"/>
      <c r="BQ322" s="134"/>
      <c r="BR322" s="134"/>
      <c r="BS322" s="134"/>
      <c r="BT322" s="134"/>
      <c r="BU322" s="134"/>
      <c r="BV322" s="134"/>
      <c r="BW322" s="134"/>
      <c r="BX322" s="134"/>
      <c r="BY322" s="134"/>
      <c r="BZ322" s="134"/>
      <c r="CA322" s="134"/>
      <c r="CB322" s="134"/>
      <c r="CC322" s="134"/>
      <c r="CD322" s="134"/>
      <c r="CE322" s="134"/>
      <c r="CF322" s="134"/>
      <c r="CG322" s="134"/>
      <c r="CH322" s="134"/>
      <c r="CI322" s="134"/>
      <c r="CJ322" s="134"/>
      <c r="CK322" s="134"/>
      <c r="CL322" s="134"/>
      <c r="CM322" s="134"/>
      <c r="CN322" s="134"/>
      <c r="CO322" s="134"/>
      <c r="CP322" s="134"/>
      <c r="CQ322" s="134"/>
      <c r="CR322" s="134"/>
      <c r="CS322" s="134"/>
    </row>
    <row r="323" spans="1:97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  <c r="AA323" s="134"/>
      <c r="AB323" s="134"/>
      <c r="AC323" s="134"/>
      <c r="AD323" s="134"/>
      <c r="AE323" s="134"/>
      <c r="AF323" s="134"/>
      <c r="AG323" s="134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  <c r="AV323" s="134"/>
      <c r="AW323" s="134"/>
      <c r="AX323" s="134"/>
      <c r="AY323" s="134"/>
      <c r="AZ323" s="134"/>
      <c r="BA323" s="134"/>
      <c r="BB323" s="134"/>
      <c r="BC323" s="134"/>
      <c r="BD323" s="134"/>
      <c r="BE323" s="134"/>
      <c r="BF323" s="134"/>
      <c r="BG323" s="134"/>
      <c r="BH323" s="134"/>
      <c r="BI323" s="134"/>
      <c r="BJ323" s="134"/>
      <c r="BK323" s="134"/>
      <c r="BL323" s="134"/>
      <c r="BM323" s="134"/>
      <c r="BN323" s="134"/>
      <c r="BO323" s="134"/>
      <c r="BP323" s="134"/>
      <c r="BQ323" s="134"/>
      <c r="BR323" s="134"/>
      <c r="BS323" s="134"/>
      <c r="BT323" s="134"/>
      <c r="BU323" s="134"/>
      <c r="BV323" s="134"/>
      <c r="BW323" s="134"/>
      <c r="BX323" s="134"/>
      <c r="BY323" s="134"/>
      <c r="BZ323" s="134"/>
      <c r="CA323" s="134"/>
      <c r="CB323" s="134"/>
      <c r="CC323" s="134"/>
      <c r="CD323" s="134"/>
      <c r="CE323" s="134"/>
      <c r="CF323" s="134"/>
      <c r="CG323" s="134"/>
      <c r="CH323" s="134"/>
      <c r="CI323" s="134"/>
      <c r="CJ323" s="134"/>
      <c r="CK323" s="134"/>
      <c r="CL323" s="134"/>
      <c r="CM323" s="134"/>
      <c r="CN323" s="134"/>
      <c r="CO323" s="134"/>
      <c r="CP323" s="134"/>
      <c r="CQ323" s="134"/>
      <c r="CR323" s="134"/>
      <c r="CS323" s="134"/>
    </row>
    <row r="324" spans="1:97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  <c r="AA324" s="134"/>
      <c r="AB324" s="134"/>
      <c r="AC324" s="134"/>
      <c r="AD324" s="134"/>
      <c r="AE324" s="134"/>
      <c r="AF324" s="134"/>
      <c r="AG324" s="134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  <c r="AV324" s="134"/>
      <c r="AW324" s="134"/>
      <c r="AX324" s="134"/>
      <c r="AY324" s="134"/>
      <c r="AZ324" s="134"/>
      <c r="BA324" s="134"/>
      <c r="BB324" s="134"/>
      <c r="BC324" s="134"/>
      <c r="BD324" s="134"/>
      <c r="BE324" s="134"/>
      <c r="BF324" s="134"/>
      <c r="BG324" s="134"/>
      <c r="BH324" s="134"/>
      <c r="BI324" s="134"/>
      <c r="BJ324" s="134"/>
      <c r="BK324" s="134"/>
      <c r="BL324" s="134"/>
      <c r="BM324" s="134"/>
      <c r="BN324" s="134"/>
      <c r="BO324" s="134"/>
      <c r="BP324" s="134"/>
      <c r="BQ324" s="134"/>
      <c r="BR324" s="134"/>
      <c r="BS324" s="134"/>
      <c r="BT324" s="134"/>
      <c r="BU324" s="134"/>
      <c r="BV324" s="134"/>
      <c r="BW324" s="134"/>
      <c r="BX324" s="134"/>
      <c r="BY324" s="134"/>
      <c r="BZ324" s="134"/>
      <c r="CA324" s="134"/>
      <c r="CB324" s="134"/>
      <c r="CC324" s="134"/>
      <c r="CD324" s="134"/>
      <c r="CE324" s="134"/>
      <c r="CF324" s="134"/>
      <c r="CG324" s="134"/>
      <c r="CH324" s="134"/>
      <c r="CI324" s="134"/>
      <c r="CJ324" s="134"/>
      <c r="CK324" s="134"/>
      <c r="CL324" s="134"/>
      <c r="CM324" s="134"/>
      <c r="CN324" s="134"/>
      <c r="CO324" s="134"/>
      <c r="CP324" s="134"/>
      <c r="CQ324" s="134"/>
      <c r="CR324" s="134"/>
      <c r="CS324" s="134"/>
    </row>
    <row r="325" spans="1:97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  <c r="AA325" s="134"/>
      <c r="AB325" s="134"/>
      <c r="AC325" s="134"/>
      <c r="AD325" s="134"/>
      <c r="AE325" s="134"/>
      <c r="AF325" s="134"/>
      <c r="AG325" s="134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  <c r="AV325" s="134"/>
      <c r="AW325" s="134"/>
      <c r="AX325" s="134"/>
      <c r="AY325" s="134"/>
      <c r="AZ325" s="134"/>
      <c r="BA325" s="134"/>
      <c r="BB325" s="134"/>
      <c r="BC325" s="134"/>
      <c r="BD325" s="134"/>
      <c r="BE325" s="134"/>
      <c r="BF325" s="134"/>
      <c r="BG325" s="134"/>
      <c r="BH325" s="134"/>
      <c r="BI325" s="134"/>
      <c r="BJ325" s="134"/>
      <c r="BK325" s="134"/>
      <c r="BL325" s="134"/>
      <c r="BM325" s="134"/>
      <c r="BN325" s="134"/>
      <c r="BO325" s="134"/>
      <c r="BP325" s="134"/>
      <c r="BQ325" s="134"/>
      <c r="BR325" s="134"/>
      <c r="BS325" s="134"/>
      <c r="BT325" s="134"/>
      <c r="BU325" s="134"/>
      <c r="BV325" s="134"/>
      <c r="BW325" s="134"/>
      <c r="BX325" s="134"/>
      <c r="BY325" s="134"/>
      <c r="BZ325" s="134"/>
      <c r="CA325" s="134"/>
      <c r="CB325" s="134"/>
      <c r="CC325" s="134"/>
      <c r="CD325" s="134"/>
      <c r="CE325" s="134"/>
      <c r="CF325" s="134"/>
      <c r="CG325" s="134"/>
      <c r="CH325" s="134"/>
      <c r="CI325" s="134"/>
      <c r="CJ325" s="134"/>
      <c r="CK325" s="134"/>
      <c r="CL325" s="134"/>
      <c r="CM325" s="134"/>
      <c r="CN325" s="134"/>
      <c r="CO325" s="134"/>
      <c r="CP325" s="134"/>
      <c r="CQ325" s="134"/>
      <c r="CR325" s="134"/>
      <c r="CS325" s="134"/>
    </row>
    <row r="326" spans="1:97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  <c r="AA326" s="134"/>
      <c r="AB326" s="134"/>
      <c r="AC326" s="134"/>
      <c r="AD326" s="134"/>
      <c r="AE326" s="134"/>
      <c r="AF326" s="134"/>
      <c r="AG326" s="134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  <c r="AV326" s="134"/>
      <c r="AW326" s="134"/>
      <c r="AX326" s="134"/>
      <c r="AY326" s="134"/>
      <c r="AZ326" s="134"/>
      <c r="BA326" s="134"/>
      <c r="BB326" s="134"/>
      <c r="BC326" s="134"/>
      <c r="BD326" s="134"/>
      <c r="BE326" s="134"/>
      <c r="BF326" s="134"/>
      <c r="BG326" s="134"/>
      <c r="BH326" s="134"/>
      <c r="BI326" s="134"/>
      <c r="BJ326" s="134"/>
      <c r="BK326" s="134"/>
      <c r="BL326" s="134"/>
      <c r="BM326" s="134"/>
      <c r="BN326" s="134"/>
      <c r="BO326" s="134"/>
      <c r="BP326" s="134"/>
      <c r="BQ326" s="134"/>
      <c r="BR326" s="134"/>
      <c r="BS326" s="134"/>
      <c r="BT326" s="134"/>
      <c r="BU326" s="134"/>
      <c r="BV326" s="134"/>
      <c r="BW326" s="134"/>
      <c r="BX326" s="134"/>
      <c r="BY326" s="134"/>
      <c r="BZ326" s="134"/>
      <c r="CA326" s="134"/>
      <c r="CB326" s="134"/>
      <c r="CC326" s="134"/>
      <c r="CD326" s="134"/>
      <c r="CE326" s="134"/>
      <c r="CF326" s="134"/>
      <c r="CG326" s="134"/>
      <c r="CH326" s="134"/>
      <c r="CI326" s="134"/>
      <c r="CJ326" s="134"/>
      <c r="CK326" s="134"/>
      <c r="CL326" s="134"/>
      <c r="CM326" s="134"/>
      <c r="CN326" s="134"/>
      <c r="CO326" s="134"/>
      <c r="CP326" s="134"/>
      <c r="CQ326" s="134"/>
      <c r="CR326" s="134"/>
      <c r="CS326" s="134"/>
    </row>
    <row r="327" spans="1:97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  <c r="AA327" s="134"/>
      <c r="AB327" s="134"/>
      <c r="AC327" s="134"/>
      <c r="AD327" s="134"/>
      <c r="AE327" s="134"/>
      <c r="AF327" s="134"/>
      <c r="AG327" s="134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  <c r="AV327" s="134"/>
      <c r="AW327" s="134"/>
      <c r="AX327" s="134"/>
      <c r="AY327" s="134"/>
      <c r="AZ327" s="134"/>
      <c r="BA327" s="134"/>
      <c r="BB327" s="134"/>
      <c r="BC327" s="134"/>
      <c r="BD327" s="134"/>
      <c r="BE327" s="134"/>
      <c r="BF327" s="134"/>
      <c r="BG327" s="134"/>
      <c r="BH327" s="134"/>
      <c r="BI327" s="134"/>
      <c r="BJ327" s="134"/>
      <c r="BK327" s="134"/>
      <c r="BL327" s="134"/>
      <c r="BM327" s="134"/>
      <c r="BN327" s="134"/>
      <c r="BO327" s="134"/>
      <c r="BP327" s="134"/>
      <c r="BQ327" s="134"/>
      <c r="BR327" s="134"/>
      <c r="BS327" s="134"/>
      <c r="BT327" s="134"/>
      <c r="BU327" s="134"/>
      <c r="BV327" s="134"/>
      <c r="BW327" s="134"/>
      <c r="BX327" s="134"/>
      <c r="BY327" s="134"/>
      <c r="BZ327" s="134"/>
      <c r="CA327" s="134"/>
      <c r="CB327" s="134"/>
      <c r="CC327" s="134"/>
      <c r="CD327" s="134"/>
      <c r="CE327" s="134"/>
      <c r="CF327" s="134"/>
      <c r="CG327" s="134"/>
      <c r="CH327" s="134"/>
      <c r="CI327" s="134"/>
      <c r="CJ327" s="134"/>
      <c r="CK327" s="134"/>
      <c r="CL327" s="134"/>
      <c r="CM327" s="134"/>
      <c r="CN327" s="134"/>
      <c r="CO327" s="134"/>
      <c r="CP327" s="134"/>
      <c r="CQ327" s="134"/>
      <c r="CR327" s="134"/>
      <c r="CS327" s="134"/>
    </row>
    <row r="328" spans="1:97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  <c r="AA328" s="134"/>
      <c r="AB328" s="134"/>
      <c r="AC328" s="134"/>
      <c r="AD328" s="134"/>
      <c r="AE328" s="134"/>
      <c r="AF328" s="134"/>
      <c r="AG328" s="134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  <c r="AV328" s="134"/>
      <c r="AW328" s="134"/>
      <c r="AX328" s="134"/>
      <c r="AY328" s="134"/>
      <c r="AZ328" s="134"/>
      <c r="BA328" s="134"/>
      <c r="BB328" s="134"/>
      <c r="BC328" s="134"/>
      <c r="BD328" s="134"/>
      <c r="BE328" s="134"/>
      <c r="BF328" s="134"/>
      <c r="BG328" s="134"/>
      <c r="BH328" s="134"/>
      <c r="BI328" s="134"/>
      <c r="BJ328" s="134"/>
      <c r="BK328" s="134"/>
      <c r="BL328" s="134"/>
      <c r="BM328" s="134"/>
      <c r="BN328" s="134"/>
      <c r="BO328" s="134"/>
      <c r="BP328" s="134"/>
      <c r="BQ328" s="134"/>
      <c r="BR328" s="134"/>
      <c r="BS328" s="134"/>
      <c r="BT328" s="134"/>
      <c r="BU328" s="134"/>
      <c r="BV328" s="134"/>
      <c r="BW328" s="134"/>
      <c r="BX328" s="134"/>
      <c r="BY328" s="134"/>
      <c r="BZ328" s="134"/>
      <c r="CA328" s="134"/>
      <c r="CB328" s="134"/>
      <c r="CC328" s="134"/>
      <c r="CD328" s="134"/>
      <c r="CE328" s="134"/>
      <c r="CF328" s="134"/>
      <c r="CG328" s="134"/>
      <c r="CH328" s="134"/>
      <c r="CI328" s="134"/>
      <c r="CJ328" s="134"/>
      <c r="CK328" s="134"/>
      <c r="CL328" s="134"/>
      <c r="CM328" s="134"/>
      <c r="CN328" s="134"/>
      <c r="CO328" s="134"/>
      <c r="CP328" s="134"/>
      <c r="CQ328" s="134"/>
      <c r="CR328" s="134"/>
      <c r="CS328" s="134"/>
    </row>
    <row r="329" spans="1:97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  <c r="AA329" s="134"/>
      <c r="AB329" s="134"/>
      <c r="AC329" s="134"/>
      <c r="AD329" s="134"/>
      <c r="AE329" s="134"/>
      <c r="AF329" s="134"/>
      <c r="AG329" s="134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  <c r="AV329" s="134"/>
      <c r="AW329" s="134"/>
      <c r="AX329" s="134"/>
      <c r="AY329" s="134"/>
      <c r="AZ329" s="134"/>
      <c r="BA329" s="134"/>
      <c r="BB329" s="134"/>
      <c r="BC329" s="134"/>
      <c r="BD329" s="134"/>
      <c r="BE329" s="134"/>
      <c r="BF329" s="134"/>
      <c r="BG329" s="134"/>
      <c r="BH329" s="134"/>
      <c r="BI329" s="134"/>
      <c r="BJ329" s="134"/>
      <c r="BK329" s="134"/>
      <c r="BL329" s="134"/>
      <c r="BM329" s="134"/>
      <c r="BN329" s="134"/>
      <c r="BO329" s="134"/>
      <c r="BP329" s="134"/>
      <c r="BQ329" s="134"/>
      <c r="BR329" s="134"/>
      <c r="BS329" s="134"/>
      <c r="BT329" s="134"/>
      <c r="BU329" s="134"/>
      <c r="BV329" s="134"/>
      <c r="BW329" s="134"/>
      <c r="BX329" s="134"/>
      <c r="BY329" s="134"/>
      <c r="BZ329" s="134"/>
      <c r="CA329" s="134"/>
      <c r="CB329" s="134"/>
      <c r="CC329" s="134"/>
      <c r="CD329" s="134"/>
      <c r="CE329" s="134"/>
      <c r="CF329" s="134"/>
      <c r="CG329" s="134"/>
      <c r="CH329" s="134"/>
      <c r="CI329" s="134"/>
      <c r="CJ329" s="134"/>
      <c r="CK329" s="134"/>
      <c r="CL329" s="134"/>
      <c r="CM329" s="134"/>
      <c r="CN329" s="134"/>
      <c r="CO329" s="134"/>
      <c r="CP329" s="134"/>
      <c r="CQ329" s="134"/>
      <c r="CR329" s="134"/>
      <c r="CS329" s="134"/>
    </row>
    <row r="330" spans="1:97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  <c r="AA330" s="134"/>
      <c r="AB330" s="134"/>
      <c r="AC330" s="134"/>
      <c r="AD330" s="134"/>
      <c r="AE330" s="134"/>
      <c r="AF330" s="134"/>
      <c r="AG330" s="134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  <c r="AV330" s="134"/>
      <c r="AW330" s="134"/>
      <c r="AX330" s="134"/>
      <c r="AY330" s="134"/>
      <c r="AZ330" s="134"/>
      <c r="BA330" s="134"/>
      <c r="BB330" s="134"/>
      <c r="BC330" s="134"/>
      <c r="BD330" s="134"/>
      <c r="BE330" s="134"/>
      <c r="BF330" s="134"/>
      <c r="BG330" s="134"/>
      <c r="BH330" s="134"/>
      <c r="BI330" s="134"/>
      <c r="BJ330" s="134"/>
      <c r="BK330" s="134"/>
      <c r="BL330" s="134"/>
      <c r="BM330" s="134"/>
      <c r="BN330" s="134"/>
      <c r="BO330" s="134"/>
      <c r="BP330" s="134"/>
      <c r="BQ330" s="134"/>
      <c r="BR330" s="134"/>
      <c r="BS330" s="134"/>
      <c r="BT330" s="134"/>
      <c r="BU330" s="134"/>
      <c r="BV330" s="134"/>
      <c r="BW330" s="134"/>
      <c r="BX330" s="134"/>
      <c r="BY330" s="134"/>
      <c r="BZ330" s="134"/>
      <c r="CA330" s="134"/>
      <c r="CB330" s="134"/>
      <c r="CC330" s="134"/>
      <c r="CD330" s="134"/>
      <c r="CE330" s="134"/>
      <c r="CF330" s="134"/>
      <c r="CG330" s="134"/>
      <c r="CH330" s="134"/>
      <c r="CI330" s="134"/>
      <c r="CJ330" s="134"/>
      <c r="CK330" s="134"/>
      <c r="CL330" s="134"/>
      <c r="CM330" s="134"/>
      <c r="CN330" s="134"/>
      <c r="CO330" s="134"/>
      <c r="CP330" s="134"/>
      <c r="CQ330" s="134"/>
      <c r="CR330" s="134"/>
      <c r="CS330" s="134"/>
    </row>
    <row r="331" spans="1:97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  <c r="AA331" s="134"/>
      <c r="AB331" s="134"/>
      <c r="AC331" s="134"/>
      <c r="AD331" s="134"/>
      <c r="AE331" s="134"/>
      <c r="AF331" s="134"/>
      <c r="AG331" s="134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  <c r="AV331" s="134"/>
      <c r="AW331" s="134"/>
      <c r="AX331" s="134"/>
      <c r="AY331" s="134"/>
      <c r="AZ331" s="134"/>
      <c r="BA331" s="134"/>
      <c r="BB331" s="134"/>
      <c r="BC331" s="134"/>
      <c r="BD331" s="134"/>
      <c r="BE331" s="134"/>
      <c r="BF331" s="134"/>
      <c r="BG331" s="134"/>
      <c r="BH331" s="134"/>
      <c r="BI331" s="134"/>
      <c r="BJ331" s="134"/>
      <c r="BK331" s="134"/>
      <c r="BL331" s="134"/>
      <c r="BM331" s="134"/>
      <c r="BN331" s="134"/>
      <c r="BO331" s="134"/>
      <c r="BP331" s="134"/>
      <c r="BQ331" s="134"/>
      <c r="BR331" s="134"/>
      <c r="BS331" s="134"/>
      <c r="BT331" s="134"/>
      <c r="BU331" s="134"/>
      <c r="BV331" s="134"/>
      <c r="BW331" s="134"/>
      <c r="BX331" s="134"/>
      <c r="BY331" s="134"/>
      <c r="BZ331" s="134"/>
      <c r="CA331" s="134"/>
      <c r="CB331" s="134"/>
      <c r="CC331" s="134"/>
      <c r="CD331" s="134"/>
      <c r="CE331" s="134"/>
      <c r="CF331" s="134"/>
      <c r="CG331" s="134"/>
      <c r="CH331" s="134"/>
      <c r="CI331" s="134"/>
      <c r="CJ331" s="134"/>
      <c r="CK331" s="134"/>
      <c r="CL331" s="134"/>
      <c r="CM331" s="134"/>
      <c r="CN331" s="134"/>
      <c r="CO331" s="134"/>
      <c r="CP331" s="134"/>
      <c r="CQ331" s="134"/>
      <c r="CR331" s="134"/>
      <c r="CS331" s="134"/>
    </row>
    <row r="332" spans="1:97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  <c r="AA332" s="134"/>
      <c r="AB332" s="134"/>
      <c r="AC332" s="134"/>
      <c r="AD332" s="134"/>
      <c r="AE332" s="134"/>
      <c r="AF332" s="134"/>
      <c r="AG332" s="134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  <c r="AV332" s="134"/>
      <c r="AW332" s="134"/>
      <c r="AX332" s="134"/>
      <c r="AY332" s="134"/>
      <c r="AZ332" s="134"/>
      <c r="BA332" s="134"/>
      <c r="BB332" s="134"/>
      <c r="BC332" s="134"/>
      <c r="BD332" s="134"/>
      <c r="BE332" s="134"/>
      <c r="BF332" s="134"/>
      <c r="BG332" s="134"/>
      <c r="BH332" s="134"/>
      <c r="BI332" s="134"/>
      <c r="BJ332" s="134"/>
      <c r="BK332" s="134"/>
      <c r="BL332" s="134"/>
      <c r="BM332" s="134"/>
      <c r="BN332" s="134"/>
      <c r="BO332" s="134"/>
      <c r="BP332" s="134"/>
      <c r="BQ332" s="134"/>
      <c r="BR332" s="134"/>
      <c r="BS332" s="134"/>
      <c r="BT332" s="134"/>
      <c r="BU332" s="134"/>
      <c r="BV332" s="134"/>
      <c r="BW332" s="134"/>
      <c r="BX332" s="134"/>
      <c r="BY332" s="134"/>
      <c r="BZ332" s="134"/>
      <c r="CA332" s="134"/>
      <c r="CB332" s="134"/>
      <c r="CC332" s="134"/>
      <c r="CD332" s="134"/>
      <c r="CE332" s="134"/>
      <c r="CF332" s="134"/>
      <c r="CG332" s="134"/>
      <c r="CH332" s="134"/>
      <c r="CI332" s="134"/>
      <c r="CJ332" s="134"/>
      <c r="CK332" s="134"/>
      <c r="CL332" s="134"/>
      <c r="CM332" s="134"/>
      <c r="CN332" s="134"/>
      <c r="CO332" s="134"/>
      <c r="CP332" s="134"/>
      <c r="CQ332" s="134"/>
      <c r="CR332" s="134"/>
      <c r="CS332" s="134"/>
    </row>
    <row r="333" spans="1:97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  <c r="AA333" s="134"/>
      <c r="AB333" s="134"/>
      <c r="AC333" s="134"/>
      <c r="AD333" s="134"/>
      <c r="AE333" s="134"/>
      <c r="AF333" s="134"/>
      <c r="AG333" s="134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  <c r="AV333" s="134"/>
      <c r="AW333" s="134"/>
      <c r="AX333" s="134"/>
      <c r="AY333" s="134"/>
      <c r="AZ333" s="134"/>
      <c r="BA333" s="134"/>
      <c r="BB333" s="134"/>
      <c r="BC333" s="134"/>
      <c r="BD333" s="134"/>
      <c r="BE333" s="134"/>
      <c r="BF333" s="134"/>
      <c r="BG333" s="134"/>
      <c r="BH333" s="134"/>
      <c r="BI333" s="134"/>
      <c r="BJ333" s="134"/>
      <c r="BK333" s="134"/>
      <c r="BL333" s="134"/>
      <c r="BM333" s="134"/>
      <c r="BN333" s="134"/>
      <c r="BO333" s="134"/>
      <c r="BP333" s="134"/>
      <c r="BQ333" s="134"/>
      <c r="BR333" s="134"/>
      <c r="BS333" s="134"/>
      <c r="BT333" s="134"/>
      <c r="BU333" s="134"/>
      <c r="BV333" s="134"/>
      <c r="BW333" s="134"/>
      <c r="BX333" s="134"/>
      <c r="BY333" s="134"/>
      <c r="BZ333" s="134"/>
      <c r="CA333" s="134"/>
      <c r="CB333" s="134"/>
      <c r="CC333" s="134"/>
      <c r="CD333" s="134"/>
      <c r="CE333" s="134"/>
      <c r="CF333" s="134"/>
      <c r="CG333" s="134"/>
      <c r="CH333" s="134"/>
      <c r="CI333" s="134"/>
      <c r="CJ333" s="134"/>
      <c r="CK333" s="134"/>
      <c r="CL333" s="134"/>
      <c r="CM333" s="134"/>
      <c r="CN333" s="134"/>
      <c r="CO333" s="134"/>
      <c r="CP333" s="134"/>
      <c r="CQ333" s="134"/>
      <c r="CR333" s="134"/>
      <c r="CS333" s="134"/>
    </row>
    <row r="334" spans="1:97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  <c r="AA334" s="134"/>
      <c r="AB334" s="134"/>
      <c r="AC334" s="134"/>
      <c r="AD334" s="134"/>
      <c r="AE334" s="134"/>
      <c r="AF334" s="134"/>
      <c r="AG334" s="134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  <c r="AV334" s="134"/>
      <c r="AW334" s="134"/>
      <c r="AX334" s="134"/>
      <c r="AY334" s="134"/>
      <c r="AZ334" s="134"/>
      <c r="BA334" s="134"/>
      <c r="BB334" s="134"/>
      <c r="BC334" s="134"/>
      <c r="BD334" s="134"/>
      <c r="BE334" s="134"/>
      <c r="BF334" s="134"/>
      <c r="BG334" s="134"/>
      <c r="BH334" s="134"/>
      <c r="BI334" s="134"/>
      <c r="BJ334" s="134"/>
      <c r="BK334" s="134"/>
      <c r="BL334" s="134"/>
      <c r="BM334" s="134"/>
      <c r="BN334" s="134"/>
      <c r="BO334" s="134"/>
      <c r="BP334" s="134"/>
      <c r="BQ334" s="134"/>
      <c r="BR334" s="134"/>
      <c r="BS334" s="134"/>
      <c r="BT334" s="134"/>
      <c r="BU334" s="134"/>
      <c r="BV334" s="134"/>
      <c r="BW334" s="134"/>
      <c r="BX334" s="134"/>
      <c r="BY334" s="134"/>
      <c r="BZ334" s="134"/>
      <c r="CA334" s="134"/>
      <c r="CB334" s="134"/>
      <c r="CC334" s="134"/>
      <c r="CD334" s="134"/>
      <c r="CE334" s="134"/>
      <c r="CF334" s="134"/>
      <c r="CG334" s="134"/>
      <c r="CH334" s="134"/>
      <c r="CI334" s="134"/>
      <c r="CJ334" s="134"/>
      <c r="CK334" s="134"/>
      <c r="CL334" s="134"/>
      <c r="CM334" s="134"/>
      <c r="CN334" s="134"/>
      <c r="CO334" s="134"/>
      <c r="CP334" s="134"/>
      <c r="CQ334" s="134"/>
      <c r="CR334" s="134"/>
      <c r="CS334" s="134"/>
    </row>
    <row r="335" spans="1:97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  <c r="AA335" s="134"/>
      <c r="AB335" s="134"/>
      <c r="AC335" s="134"/>
      <c r="AD335" s="134"/>
      <c r="AE335" s="134"/>
      <c r="AF335" s="134"/>
      <c r="AG335" s="134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  <c r="AV335" s="134"/>
      <c r="AW335" s="134"/>
      <c r="AX335" s="134"/>
      <c r="AY335" s="134"/>
      <c r="AZ335" s="134"/>
      <c r="BA335" s="134"/>
      <c r="BB335" s="134"/>
      <c r="BC335" s="134"/>
      <c r="BD335" s="134"/>
      <c r="BE335" s="134"/>
      <c r="BF335" s="134"/>
      <c r="BG335" s="134"/>
      <c r="BH335" s="134"/>
      <c r="BI335" s="134"/>
      <c r="BJ335" s="134"/>
      <c r="BK335" s="134"/>
      <c r="BL335" s="134"/>
      <c r="BM335" s="134"/>
      <c r="BN335" s="134"/>
      <c r="BO335" s="134"/>
      <c r="BP335" s="134"/>
      <c r="BQ335" s="134"/>
      <c r="BR335" s="134"/>
      <c r="BS335" s="134"/>
      <c r="BT335" s="134"/>
      <c r="BU335" s="134"/>
      <c r="BV335" s="134"/>
      <c r="BW335" s="134"/>
      <c r="BX335" s="134"/>
      <c r="BY335" s="134"/>
      <c r="BZ335" s="134"/>
      <c r="CA335" s="134"/>
      <c r="CB335" s="134"/>
      <c r="CC335" s="134"/>
      <c r="CD335" s="134"/>
      <c r="CE335" s="134"/>
      <c r="CF335" s="134"/>
      <c r="CG335" s="134"/>
      <c r="CH335" s="134"/>
      <c r="CI335" s="134"/>
      <c r="CJ335" s="134"/>
      <c r="CK335" s="134"/>
      <c r="CL335" s="134"/>
      <c r="CM335" s="134"/>
      <c r="CN335" s="134"/>
      <c r="CO335" s="134"/>
      <c r="CP335" s="134"/>
      <c r="CQ335" s="134"/>
      <c r="CR335" s="134"/>
      <c r="CS335" s="134"/>
    </row>
    <row r="336" spans="1:97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  <c r="AA336" s="134"/>
      <c r="AB336" s="134"/>
      <c r="AC336" s="134"/>
      <c r="AD336" s="134"/>
      <c r="AE336" s="134"/>
      <c r="AF336" s="134"/>
      <c r="AG336" s="134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  <c r="AV336" s="134"/>
      <c r="AW336" s="134"/>
      <c r="AX336" s="134"/>
      <c r="AY336" s="134"/>
      <c r="AZ336" s="134"/>
      <c r="BA336" s="134"/>
      <c r="BB336" s="134"/>
      <c r="BC336" s="134"/>
      <c r="BD336" s="134"/>
      <c r="BE336" s="134"/>
      <c r="BF336" s="134"/>
      <c r="BG336" s="134"/>
      <c r="BH336" s="134"/>
      <c r="BI336" s="134"/>
      <c r="BJ336" s="134"/>
      <c r="BK336" s="134"/>
      <c r="BL336" s="134"/>
      <c r="BM336" s="134"/>
      <c r="BN336" s="134"/>
      <c r="BO336" s="134"/>
      <c r="BP336" s="134"/>
      <c r="BQ336" s="134"/>
      <c r="BR336" s="134"/>
      <c r="BS336" s="134"/>
      <c r="BT336" s="134"/>
      <c r="BU336" s="134"/>
      <c r="BV336" s="134"/>
      <c r="BW336" s="134"/>
      <c r="BX336" s="134"/>
      <c r="BY336" s="134"/>
      <c r="BZ336" s="134"/>
      <c r="CA336" s="134"/>
      <c r="CB336" s="134"/>
      <c r="CC336" s="134"/>
      <c r="CD336" s="134"/>
      <c r="CE336" s="134"/>
      <c r="CF336" s="134"/>
      <c r="CG336" s="134"/>
      <c r="CH336" s="134"/>
      <c r="CI336" s="134"/>
      <c r="CJ336" s="134"/>
      <c r="CK336" s="134"/>
      <c r="CL336" s="134"/>
      <c r="CM336" s="134"/>
      <c r="CN336" s="134"/>
      <c r="CO336" s="134"/>
      <c r="CP336" s="134"/>
      <c r="CQ336" s="134"/>
      <c r="CR336" s="134"/>
      <c r="CS336" s="134"/>
    </row>
    <row r="337" spans="1:97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  <c r="AA337" s="134"/>
      <c r="AB337" s="134"/>
      <c r="AC337" s="134"/>
      <c r="AD337" s="134"/>
      <c r="AE337" s="134"/>
      <c r="AF337" s="134"/>
      <c r="AG337" s="134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  <c r="AV337" s="134"/>
      <c r="AW337" s="134"/>
      <c r="AX337" s="134"/>
      <c r="AY337" s="134"/>
      <c r="AZ337" s="134"/>
      <c r="BA337" s="134"/>
      <c r="BB337" s="134"/>
      <c r="BC337" s="134"/>
      <c r="BD337" s="134"/>
      <c r="BE337" s="134"/>
      <c r="BF337" s="134"/>
      <c r="BG337" s="134"/>
      <c r="BH337" s="134"/>
      <c r="BI337" s="134"/>
      <c r="BJ337" s="134"/>
      <c r="BK337" s="134"/>
      <c r="BL337" s="134"/>
      <c r="BM337" s="134"/>
      <c r="BN337" s="134"/>
      <c r="BO337" s="134"/>
      <c r="BP337" s="134"/>
      <c r="BQ337" s="134"/>
      <c r="BR337" s="134"/>
      <c r="BS337" s="134"/>
      <c r="BT337" s="134"/>
      <c r="BU337" s="134"/>
      <c r="BV337" s="134"/>
      <c r="BW337" s="134"/>
      <c r="BX337" s="134"/>
      <c r="BY337" s="134"/>
      <c r="BZ337" s="134"/>
      <c r="CA337" s="134"/>
      <c r="CB337" s="134"/>
      <c r="CC337" s="134"/>
      <c r="CD337" s="134"/>
      <c r="CE337" s="134"/>
      <c r="CF337" s="134"/>
      <c r="CG337" s="134"/>
      <c r="CH337" s="134"/>
      <c r="CI337" s="134"/>
      <c r="CJ337" s="134"/>
      <c r="CK337" s="134"/>
      <c r="CL337" s="134"/>
      <c r="CM337" s="134"/>
      <c r="CN337" s="134"/>
      <c r="CO337" s="134"/>
      <c r="CP337" s="134"/>
      <c r="CQ337" s="134"/>
      <c r="CR337" s="134"/>
      <c r="CS337" s="134"/>
    </row>
    <row r="338" spans="1:97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  <c r="AA338" s="134"/>
      <c r="AB338" s="134"/>
      <c r="AC338" s="134"/>
      <c r="AD338" s="134"/>
      <c r="AE338" s="134"/>
      <c r="AF338" s="134"/>
      <c r="AG338" s="134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  <c r="AV338" s="134"/>
      <c r="AW338" s="134"/>
      <c r="AX338" s="134"/>
      <c r="AY338" s="134"/>
      <c r="AZ338" s="134"/>
      <c r="BA338" s="134"/>
      <c r="BB338" s="134"/>
      <c r="BC338" s="134"/>
      <c r="BD338" s="134"/>
      <c r="BE338" s="134"/>
      <c r="BF338" s="134"/>
      <c r="BG338" s="134"/>
      <c r="BH338" s="134"/>
      <c r="BI338" s="134"/>
      <c r="BJ338" s="134"/>
      <c r="BK338" s="134"/>
      <c r="BL338" s="134"/>
      <c r="BM338" s="134"/>
      <c r="BN338" s="134"/>
      <c r="BO338" s="134"/>
      <c r="BP338" s="134"/>
      <c r="BQ338" s="134"/>
      <c r="BR338" s="134"/>
      <c r="BS338" s="134"/>
      <c r="BT338" s="134"/>
      <c r="BU338" s="134"/>
      <c r="BV338" s="134"/>
      <c r="BW338" s="134"/>
      <c r="BX338" s="134"/>
      <c r="BY338" s="134"/>
      <c r="BZ338" s="134"/>
      <c r="CA338" s="134"/>
      <c r="CB338" s="134"/>
      <c r="CC338" s="134"/>
      <c r="CD338" s="134"/>
      <c r="CE338" s="134"/>
      <c r="CF338" s="134"/>
      <c r="CG338" s="134"/>
      <c r="CH338" s="134"/>
      <c r="CI338" s="134"/>
      <c r="CJ338" s="134"/>
      <c r="CK338" s="134"/>
      <c r="CL338" s="134"/>
      <c r="CM338" s="134"/>
      <c r="CN338" s="134"/>
      <c r="CO338" s="134"/>
      <c r="CP338" s="134"/>
      <c r="CQ338" s="134"/>
      <c r="CR338" s="134"/>
      <c r="CS338" s="134"/>
    </row>
    <row r="339" spans="1:97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  <c r="AA339" s="134"/>
      <c r="AB339" s="134"/>
      <c r="AC339" s="134"/>
      <c r="AD339" s="134"/>
      <c r="AE339" s="134"/>
      <c r="AF339" s="134"/>
      <c r="AG339" s="134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  <c r="AV339" s="134"/>
      <c r="AW339" s="134"/>
      <c r="AX339" s="134"/>
      <c r="AY339" s="134"/>
      <c r="AZ339" s="134"/>
      <c r="BA339" s="134"/>
      <c r="BB339" s="134"/>
      <c r="BC339" s="134"/>
      <c r="BD339" s="134"/>
      <c r="BE339" s="134"/>
      <c r="BF339" s="134"/>
      <c r="BG339" s="134"/>
      <c r="BH339" s="134"/>
      <c r="BI339" s="134"/>
      <c r="BJ339" s="134"/>
      <c r="BK339" s="134"/>
      <c r="BL339" s="134"/>
      <c r="BM339" s="134"/>
      <c r="BN339" s="134"/>
      <c r="BO339" s="134"/>
      <c r="BP339" s="134"/>
      <c r="BQ339" s="134"/>
      <c r="BR339" s="134"/>
      <c r="BS339" s="134"/>
      <c r="BT339" s="134"/>
      <c r="BU339" s="134"/>
      <c r="BV339" s="134"/>
      <c r="BW339" s="134"/>
      <c r="BX339" s="134"/>
      <c r="BY339" s="134"/>
      <c r="BZ339" s="134"/>
      <c r="CA339" s="134"/>
      <c r="CB339" s="134"/>
      <c r="CC339" s="134"/>
      <c r="CD339" s="134"/>
      <c r="CE339" s="134"/>
      <c r="CF339" s="134"/>
      <c r="CG339" s="134"/>
      <c r="CH339" s="134"/>
      <c r="CI339" s="134"/>
      <c r="CJ339" s="134"/>
      <c r="CK339" s="134"/>
      <c r="CL339" s="134"/>
      <c r="CM339" s="134"/>
      <c r="CN339" s="134"/>
      <c r="CO339" s="134"/>
      <c r="CP339" s="134"/>
      <c r="CQ339" s="134"/>
      <c r="CR339" s="134"/>
      <c r="CS339" s="134"/>
    </row>
    <row r="340" spans="1:97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  <c r="AA340" s="134"/>
      <c r="AB340" s="134"/>
      <c r="AC340" s="134"/>
      <c r="AD340" s="134"/>
      <c r="AE340" s="134"/>
      <c r="AF340" s="134"/>
      <c r="AG340" s="134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  <c r="AV340" s="134"/>
      <c r="AW340" s="134"/>
      <c r="AX340" s="134"/>
      <c r="AY340" s="134"/>
      <c r="AZ340" s="134"/>
      <c r="BA340" s="134"/>
      <c r="BB340" s="134"/>
      <c r="BC340" s="134"/>
      <c r="BD340" s="134"/>
      <c r="BE340" s="134"/>
      <c r="BF340" s="134"/>
      <c r="BG340" s="134"/>
      <c r="BH340" s="134"/>
      <c r="BI340" s="134"/>
      <c r="BJ340" s="134"/>
      <c r="BK340" s="134"/>
      <c r="BL340" s="134"/>
      <c r="BM340" s="134"/>
      <c r="BN340" s="134"/>
      <c r="BO340" s="134"/>
      <c r="BP340" s="134"/>
      <c r="BQ340" s="134"/>
      <c r="BR340" s="134"/>
      <c r="BS340" s="134"/>
      <c r="BT340" s="134"/>
      <c r="BU340" s="134"/>
      <c r="BV340" s="134"/>
      <c r="BW340" s="134"/>
      <c r="BX340" s="134"/>
      <c r="BY340" s="134"/>
      <c r="BZ340" s="134"/>
      <c r="CA340" s="134"/>
      <c r="CB340" s="134"/>
      <c r="CC340" s="134"/>
      <c r="CD340" s="134"/>
      <c r="CE340" s="134"/>
      <c r="CF340" s="134"/>
      <c r="CG340" s="134"/>
      <c r="CH340" s="134"/>
      <c r="CI340" s="134"/>
      <c r="CJ340" s="134"/>
      <c r="CK340" s="134"/>
      <c r="CL340" s="134"/>
      <c r="CM340" s="134"/>
      <c r="CN340" s="134"/>
      <c r="CO340" s="134"/>
      <c r="CP340" s="134"/>
      <c r="CQ340" s="134"/>
      <c r="CR340" s="134"/>
      <c r="CS340" s="134"/>
    </row>
    <row r="341" spans="1:97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  <c r="AA341" s="134"/>
      <c r="AB341" s="134"/>
      <c r="AC341" s="134"/>
      <c r="AD341" s="134"/>
      <c r="AE341" s="134"/>
      <c r="AF341" s="134"/>
      <c r="AG341" s="134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  <c r="AV341" s="134"/>
      <c r="AW341" s="134"/>
      <c r="AX341" s="134"/>
      <c r="AY341" s="134"/>
      <c r="AZ341" s="134"/>
      <c r="BA341" s="134"/>
      <c r="BB341" s="134"/>
      <c r="BC341" s="134"/>
      <c r="BD341" s="134"/>
      <c r="BE341" s="134"/>
      <c r="BF341" s="134"/>
      <c r="BG341" s="134"/>
      <c r="BH341" s="134"/>
      <c r="BI341" s="134"/>
      <c r="BJ341" s="134"/>
      <c r="BK341" s="134"/>
      <c r="BL341" s="134"/>
      <c r="BM341" s="134"/>
      <c r="BN341" s="134"/>
      <c r="BO341" s="134"/>
      <c r="BP341" s="134"/>
      <c r="BQ341" s="134"/>
      <c r="BR341" s="134"/>
      <c r="BS341" s="134"/>
      <c r="BT341" s="134"/>
      <c r="BU341" s="134"/>
      <c r="BV341" s="134"/>
      <c r="BW341" s="134"/>
      <c r="BX341" s="134"/>
      <c r="BY341" s="134"/>
      <c r="BZ341" s="134"/>
      <c r="CA341" s="134"/>
      <c r="CB341" s="134"/>
      <c r="CC341" s="134"/>
      <c r="CD341" s="134"/>
      <c r="CE341" s="134"/>
      <c r="CF341" s="134"/>
      <c r="CG341" s="134"/>
      <c r="CH341" s="134"/>
      <c r="CI341" s="134"/>
      <c r="CJ341" s="134"/>
      <c r="CK341" s="134"/>
      <c r="CL341" s="134"/>
      <c r="CM341" s="134"/>
      <c r="CN341" s="134"/>
      <c r="CO341" s="134"/>
      <c r="CP341" s="134"/>
      <c r="CQ341" s="134"/>
      <c r="CR341" s="134"/>
      <c r="CS341" s="134"/>
    </row>
    <row r="342" spans="1:97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  <c r="AA342" s="134"/>
      <c r="AB342" s="134"/>
      <c r="AC342" s="134"/>
      <c r="AD342" s="134"/>
      <c r="AE342" s="134"/>
      <c r="AF342" s="134"/>
      <c r="AG342" s="134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  <c r="AV342" s="134"/>
      <c r="AW342" s="134"/>
      <c r="AX342" s="134"/>
      <c r="AY342" s="134"/>
      <c r="AZ342" s="134"/>
      <c r="BA342" s="134"/>
      <c r="BB342" s="134"/>
      <c r="BC342" s="134"/>
      <c r="BD342" s="134"/>
      <c r="BE342" s="134"/>
      <c r="BF342" s="134"/>
      <c r="BG342" s="134"/>
      <c r="BH342" s="134"/>
      <c r="BI342" s="134"/>
      <c r="BJ342" s="134"/>
      <c r="BK342" s="134"/>
      <c r="BL342" s="134"/>
      <c r="BM342" s="134"/>
      <c r="BN342" s="134"/>
      <c r="BO342" s="134"/>
      <c r="BP342" s="134"/>
      <c r="BQ342" s="134"/>
      <c r="BR342" s="134"/>
      <c r="BS342" s="134"/>
      <c r="BT342" s="134"/>
      <c r="BU342" s="134"/>
      <c r="BV342" s="134"/>
      <c r="BW342" s="134"/>
      <c r="BX342" s="134"/>
      <c r="BY342" s="134"/>
      <c r="BZ342" s="134"/>
      <c r="CA342" s="134"/>
      <c r="CB342" s="134"/>
      <c r="CC342" s="134"/>
      <c r="CD342" s="134"/>
      <c r="CE342" s="134"/>
      <c r="CF342" s="134"/>
      <c r="CG342" s="134"/>
      <c r="CH342" s="134"/>
      <c r="CI342" s="134"/>
      <c r="CJ342" s="134"/>
      <c r="CK342" s="134"/>
      <c r="CL342" s="134"/>
      <c r="CM342" s="134"/>
      <c r="CN342" s="134"/>
      <c r="CO342" s="134"/>
      <c r="CP342" s="134"/>
      <c r="CQ342" s="134"/>
      <c r="CR342" s="134"/>
      <c r="CS342" s="134"/>
    </row>
    <row r="343" spans="1:97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  <c r="AA343" s="134"/>
      <c r="AB343" s="134"/>
      <c r="AC343" s="134"/>
      <c r="AD343" s="134"/>
      <c r="AE343" s="134"/>
      <c r="AF343" s="134"/>
      <c r="AG343" s="134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  <c r="AV343" s="134"/>
      <c r="AW343" s="134"/>
      <c r="AX343" s="134"/>
      <c r="AY343" s="134"/>
      <c r="AZ343" s="134"/>
      <c r="BA343" s="134"/>
      <c r="BB343" s="134"/>
      <c r="BC343" s="134"/>
      <c r="BD343" s="134"/>
      <c r="BE343" s="134"/>
      <c r="BF343" s="134"/>
      <c r="BG343" s="134"/>
      <c r="BH343" s="134"/>
      <c r="BI343" s="134"/>
      <c r="BJ343" s="134"/>
      <c r="BK343" s="134"/>
      <c r="BL343" s="134"/>
      <c r="BM343" s="134"/>
      <c r="BN343" s="134"/>
      <c r="BO343" s="134"/>
      <c r="BP343" s="134"/>
      <c r="BQ343" s="134"/>
      <c r="BR343" s="134"/>
      <c r="BS343" s="134"/>
      <c r="BT343" s="134"/>
      <c r="BU343" s="134"/>
      <c r="BV343" s="134"/>
      <c r="BW343" s="134"/>
      <c r="BX343" s="134"/>
      <c r="BY343" s="134"/>
      <c r="BZ343" s="134"/>
      <c r="CA343" s="134"/>
      <c r="CB343" s="134"/>
      <c r="CC343" s="134"/>
      <c r="CD343" s="134"/>
      <c r="CE343" s="134"/>
      <c r="CF343" s="134"/>
      <c r="CG343" s="134"/>
      <c r="CH343" s="134"/>
      <c r="CI343" s="134"/>
      <c r="CJ343" s="134"/>
      <c r="CK343" s="134"/>
      <c r="CL343" s="134"/>
      <c r="CM343" s="134"/>
      <c r="CN343" s="134"/>
      <c r="CO343" s="134"/>
      <c r="CP343" s="134"/>
      <c r="CQ343" s="134"/>
      <c r="CR343" s="134"/>
      <c r="CS343" s="134"/>
    </row>
    <row r="344" spans="1:97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  <c r="AA344" s="134"/>
      <c r="AB344" s="134"/>
      <c r="AC344" s="134"/>
      <c r="AD344" s="134"/>
      <c r="AE344" s="134"/>
      <c r="AF344" s="134"/>
      <c r="AG344" s="134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  <c r="AV344" s="134"/>
      <c r="AW344" s="134"/>
      <c r="AX344" s="134"/>
      <c r="AY344" s="134"/>
      <c r="AZ344" s="134"/>
      <c r="BA344" s="134"/>
      <c r="BB344" s="134"/>
      <c r="BC344" s="134"/>
      <c r="BD344" s="134"/>
      <c r="BE344" s="134"/>
      <c r="BF344" s="134"/>
      <c r="BG344" s="134"/>
      <c r="BH344" s="134"/>
      <c r="BI344" s="134"/>
      <c r="BJ344" s="134"/>
      <c r="BK344" s="134"/>
      <c r="BL344" s="134"/>
      <c r="BM344" s="134"/>
      <c r="BN344" s="134"/>
      <c r="BO344" s="134"/>
      <c r="BP344" s="134"/>
      <c r="BQ344" s="134"/>
      <c r="BR344" s="134"/>
      <c r="BS344" s="134"/>
      <c r="BT344" s="134"/>
      <c r="BU344" s="134"/>
      <c r="BV344" s="134"/>
      <c r="BW344" s="134"/>
      <c r="BX344" s="134"/>
      <c r="BY344" s="134"/>
      <c r="BZ344" s="134"/>
      <c r="CA344" s="134"/>
      <c r="CB344" s="134"/>
      <c r="CC344" s="134"/>
      <c r="CD344" s="134"/>
      <c r="CE344" s="134"/>
      <c r="CF344" s="134"/>
      <c r="CG344" s="134"/>
      <c r="CH344" s="134"/>
      <c r="CI344" s="134"/>
      <c r="CJ344" s="134"/>
      <c r="CK344" s="134"/>
      <c r="CL344" s="134"/>
      <c r="CM344" s="134"/>
      <c r="CN344" s="134"/>
      <c r="CO344" s="134"/>
      <c r="CP344" s="134"/>
      <c r="CQ344" s="134"/>
      <c r="CR344" s="134"/>
      <c r="CS344" s="134"/>
    </row>
    <row r="345" spans="1:97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  <c r="AA345" s="134"/>
      <c r="AB345" s="134"/>
      <c r="AC345" s="134"/>
      <c r="AD345" s="134"/>
      <c r="AE345" s="134"/>
      <c r="AF345" s="134"/>
      <c r="AG345" s="134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  <c r="AV345" s="134"/>
      <c r="AW345" s="134"/>
      <c r="AX345" s="134"/>
      <c r="AY345" s="134"/>
      <c r="AZ345" s="134"/>
      <c r="BA345" s="134"/>
      <c r="BB345" s="134"/>
      <c r="BC345" s="134"/>
      <c r="BD345" s="134"/>
      <c r="BE345" s="134"/>
      <c r="BF345" s="134"/>
      <c r="BG345" s="134"/>
      <c r="BH345" s="134"/>
      <c r="BI345" s="134"/>
      <c r="BJ345" s="134"/>
      <c r="BK345" s="134"/>
      <c r="BL345" s="134"/>
      <c r="BM345" s="134"/>
      <c r="BN345" s="134"/>
      <c r="BO345" s="134"/>
      <c r="BP345" s="134"/>
      <c r="BQ345" s="134"/>
      <c r="BR345" s="134"/>
      <c r="BS345" s="134"/>
      <c r="BT345" s="134"/>
      <c r="BU345" s="134"/>
      <c r="BV345" s="134"/>
      <c r="BW345" s="134"/>
      <c r="BX345" s="134"/>
      <c r="BY345" s="134"/>
      <c r="BZ345" s="134"/>
      <c r="CA345" s="134"/>
      <c r="CB345" s="134"/>
      <c r="CC345" s="134"/>
      <c r="CD345" s="134"/>
      <c r="CE345" s="134"/>
      <c r="CF345" s="134"/>
      <c r="CG345" s="134"/>
      <c r="CH345" s="134"/>
      <c r="CI345" s="134"/>
      <c r="CJ345" s="134"/>
      <c r="CK345" s="134"/>
      <c r="CL345" s="134"/>
      <c r="CM345" s="134"/>
      <c r="CN345" s="134"/>
      <c r="CO345" s="134"/>
      <c r="CP345" s="134"/>
      <c r="CQ345" s="134"/>
      <c r="CR345" s="134"/>
      <c r="CS345" s="134"/>
    </row>
    <row r="346" spans="1:97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  <c r="AA346" s="134"/>
      <c r="AB346" s="134"/>
      <c r="AC346" s="134"/>
      <c r="AD346" s="134"/>
      <c r="AE346" s="134"/>
      <c r="AF346" s="134"/>
      <c r="AG346" s="134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  <c r="AV346" s="134"/>
      <c r="AW346" s="134"/>
      <c r="AX346" s="134"/>
      <c r="AY346" s="134"/>
      <c r="AZ346" s="134"/>
      <c r="BA346" s="134"/>
      <c r="BB346" s="134"/>
      <c r="BC346" s="134"/>
      <c r="BD346" s="134"/>
      <c r="BE346" s="134"/>
      <c r="BF346" s="134"/>
      <c r="BG346" s="134"/>
      <c r="BH346" s="134"/>
      <c r="BI346" s="134"/>
      <c r="BJ346" s="134"/>
      <c r="BK346" s="134"/>
      <c r="BL346" s="134"/>
      <c r="BM346" s="134"/>
      <c r="BN346" s="134"/>
      <c r="BO346" s="134"/>
      <c r="BP346" s="134"/>
      <c r="BQ346" s="134"/>
      <c r="BR346" s="134"/>
      <c r="BS346" s="134"/>
      <c r="BT346" s="134"/>
      <c r="BU346" s="134"/>
      <c r="BV346" s="134"/>
      <c r="BW346" s="134"/>
      <c r="BX346" s="134"/>
      <c r="BY346" s="134"/>
      <c r="BZ346" s="134"/>
      <c r="CA346" s="134"/>
      <c r="CB346" s="134"/>
      <c r="CC346" s="134"/>
      <c r="CD346" s="134"/>
      <c r="CE346" s="134"/>
      <c r="CF346" s="134"/>
      <c r="CG346" s="134"/>
      <c r="CH346" s="134"/>
      <c r="CI346" s="134"/>
      <c r="CJ346" s="134"/>
      <c r="CK346" s="134"/>
      <c r="CL346" s="134"/>
      <c r="CM346" s="134"/>
      <c r="CN346" s="134"/>
      <c r="CO346" s="134"/>
      <c r="CP346" s="134"/>
      <c r="CQ346" s="134"/>
      <c r="CR346" s="134"/>
      <c r="CS346" s="134"/>
    </row>
    <row r="347" spans="1:97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  <c r="AA347" s="134"/>
      <c r="AB347" s="134"/>
      <c r="AC347" s="134"/>
      <c r="AD347" s="134"/>
      <c r="AE347" s="134"/>
      <c r="AF347" s="134"/>
      <c r="AG347" s="134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  <c r="AV347" s="134"/>
      <c r="AW347" s="134"/>
      <c r="AX347" s="134"/>
      <c r="AY347" s="134"/>
      <c r="AZ347" s="134"/>
      <c r="BA347" s="134"/>
      <c r="BB347" s="134"/>
      <c r="BC347" s="134"/>
      <c r="BD347" s="134"/>
      <c r="BE347" s="134"/>
      <c r="BF347" s="134"/>
      <c r="BG347" s="134"/>
      <c r="BH347" s="134"/>
      <c r="BI347" s="134"/>
      <c r="BJ347" s="134"/>
      <c r="BK347" s="134"/>
      <c r="BL347" s="134"/>
      <c r="BM347" s="134"/>
      <c r="BN347" s="134"/>
      <c r="BO347" s="134"/>
      <c r="BP347" s="134"/>
      <c r="BQ347" s="134"/>
      <c r="BR347" s="134"/>
      <c r="BS347" s="134"/>
      <c r="BT347" s="134"/>
      <c r="BU347" s="134"/>
      <c r="BV347" s="134"/>
      <c r="BW347" s="134"/>
      <c r="BX347" s="134"/>
      <c r="BY347" s="134"/>
      <c r="BZ347" s="134"/>
      <c r="CA347" s="134"/>
      <c r="CB347" s="134"/>
      <c r="CC347" s="134"/>
      <c r="CD347" s="134"/>
      <c r="CE347" s="134"/>
      <c r="CF347" s="134"/>
      <c r="CG347" s="134"/>
      <c r="CH347" s="134"/>
      <c r="CI347" s="134"/>
      <c r="CJ347" s="134"/>
      <c r="CK347" s="134"/>
      <c r="CL347" s="134"/>
      <c r="CM347" s="134"/>
      <c r="CN347" s="134"/>
      <c r="CO347" s="134"/>
      <c r="CP347" s="134"/>
      <c r="CQ347" s="134"/>
      <c r="CR347" s="134"/>
      <c r="CS347" s="134"/>
    </row>
    <row r="348" spans="1:97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  <c r="AA348" s="134"/>
      <c r="AB348" s="134"/>
      <c r="AC348" s="134"/>
      <c r="AD348" s="134"/>
      <c r="AE348" s="134"/>
      <c r="AF348" s="134"/>
      <c r="AG348" s="134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  <c r="AV348" s="134"/>
      <c r="AW348" s="134"/>
      <c r="AX348" s="134"/>
      <c r="AY348" s="134"/>
      <c r="AZ348" s="134"/>
      <c r="BA348" s="134"/>
      <c r="BB348" s="134"/>
      <c r="BC348" s="134"/>
      <c r="BD348" s="134"/>
      <c r="BE348" s="134"/>
      <c r="BF348" s="134"/>
      <c r="BG348" s="134"/>
      <c r="BH348" s="134"/>
      <c r="BI348" s="134"/>
      <c r="BJ348" s="134"/>
      <c r="BK348" s="134"/>
      <c r="BL348" s="134"/>
      <c r="BM348" s="134"/>
      <c r="BN348" s="134"/>
      <c r="BO348" s="134"/>
      <c r="BP348" s="134"/>
      <c r="BQ348" s="134"/>
      <c r="BR348" s="134"/>
      <c r="BS348" s="134"/>
      <c r="BT348" s="134"/>
      <c r="BU348" s="134"/>
      <c r="BV348" s="134"/>
      <c r="BW348" s="134"/>
      <c r="BX348" s="134"/>
      <c r="BY348" s="134"/>
      <c r="BZ348" s="134"/>
      <c r="CA348" s="134"/>
      <c r="CB348" s="134"/>
      <c r="CC348" s="134"/>
      <c r="CD348" s="134"/>
      <c r="CE348" s="134"/>
      <c r="CF348" s="134"/>
      <c r="CG348" s="134"/>
      <c r="CH348" s="134"/>
      <c r="CI348" s="134"/>
      <c r="CJ348" s="134"/>
      <c r="CK348" s="134"/>
      <c r="CL348" s="134"/>
      <c r="CM348" s="134"/>
      <c r="CN348" s="134"/>
      <c r="CO348" s="134"/>
      <c r="CP348" s="134"/>
      <c r="CQ348" s="134"/>
      <c r="CR348" s="134"/>
      <c r="CS348" s="134"/>
    </row>
    <row r="349" spans="1:97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  <c r="AA349" s="134"/>
      <c r="AB349" s="134"/>
      <c r="AC349" s="134"/>
      <c r="AD349" s="134"/>
      <c r="AE349" s="134"/>
      <c r="AF349" s="134"/>
      <c r="AG349" s="134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  <c r="AV349" s="134"/>
      <c r="AW349" s="134"/>
      <c r="AX349" s="134"/>
      <c r="AY349" s="134"/>
      <c r="AZ349" s="134"/>
      <c r="BA349" s="134"/>
      <c r="BB349" s="134"/>
      <c r="BC349" s="134"/>
      <c r="BD349" s="134"/>
      <c r="BE349" s="134"/>
      <c r="BF349" s="134"/>
      <c r="BG349" s="134"/>
      <c r="BH349" s="134"/>
      <c r="BI349" s="134"/>
      <c r="BJ349" s="134"/>
      <c r="BK349" s="134"/>
      <c r="BL349" s="134"/>
      <c r="BM349" s="134"/>
      <c r="BN349" s="134"/>
      <c r="BO349" s="134"/>
      <c r="BP349" s="134"/>
      <c r="BQ349" s="134"/>
      <c r="BR349" s="134"/>
      <c r="BS349" s="134"/>
      <c r="BT349" s="134"/>
      <c r="BU349" s="134"/>
      <c r="BV349" s="134"/>
      <c r="BW349" s="134"/>
      <c r="BX349" s="134"/>
      <c r="BY349" s="134"/>
      <c r="BZ349" s="134"/>
      <c r="CA349" s="134"/>
      <c r="CB349" s="134"/>
      <c r="CC349" s="134"/>
      <c r="CD349" s="134"/>
      <c r="CE349" s="134"/>
      <c r="CF349" s="134"/>
      <c r="CG349" s="134"/>
      <c r="CH349" s="134"/>
      <c r="CI349" s="134"/>
      <c r="CJ349" s="134"/>
      <c r="CK349" s="134"/>
      <c r="CL349" s="134"/>
      <c r="CM349" s="134"/>
      <c r="CN349" s="134"/>
      <c r="CO349" s="134"/>
      <c r="CP349" s="134"/>
      <c r="CQ349" s="134"/>
      <c r="CR349" s="134"/>
      <c r="CS349" s="134"/>
    </row>
    <row r="350" spans="1:97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  <c r="AA350" s="134"/>
      <c r="AB350" s="134"/>
      <c r="AC350" s="134"/>
      <c r="AD350" s="134"/>
      <c r="AE350" s="134"/>
      <c r="AF350" s="134"/>
      <c r="AG350" s="134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  <c r="AV350" s="134"/>
      <c r="AW350" s="134"/>
      <c r="AX350" s="134"/>
      <c r="AY350" s="134"/>
      <c r="AZ350" s="134"/>
      <c r="BA350" s="134"/>
      <c r="BB350" s="134"/>
      <c r="BC350" s="134"/>
      <c r="BD350" s="134"/>
      <c r="BE350" s="134"/>
      <c r="BF350" s="134"/>
      <c r="BG350" s="134"/>
      <c r="BH350" s="134"/>
      <c r="BI350" s="134"/>
      <c r="BJ350" s="134"/>
      <c r="BK350" s="134"/>
      <c r="BL350" s="134"/>
      <c r="BM350" s="134"/>
      <c r="BN350" s="134"/>
      <c r="BO350" s="134"/>
      <c r="BP350" s="134"/>
      <c r="BQ350" s="134"/>
      <c r="BR350" s="134"/>
      <c r="BS350" s="134"/>
      <c r="BT350" s="134"/>
      <c r="BU350" s="134"/>
      <c r="BV350" s="134"/>
      <c r="BW350" s="134"/>
      <c r="BX350" s="134"/>
      <c r="BY350" s="134"/>
      <c r="BZ350" s="134"/>
      <c r="CA350" s="134"/>
      <c r="CB350" s="134"/>
      <c r="CC350" s="134"/>
      <c r="CD350" s="134"/>
      <c r="CE350" s="134"/>
      <c r="CF350" s="134"/>
      <c r="CG350" s="134"/>
      <c r="CH350" s="134"/>
      <c r="CI350" s="134"/>
      <c r="CJ350" s="134"/>
      <c r="CK350" s="134"/>
      <c r="CL350" s="134"/>
      <c r="CM350" s="134"/>
      <c r="CN350" s="134"/>
      <c r="CO350" s="134"/>
      <c r="CP350" s="134"/>
      <c r="CQ350" s="134"/>
      <c r="CR350" s="134"/>
      <c r="CS350" s="134"/>
    </row>
    <row r="351" spans="1:97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  <c r="AA351" s="134"/>
      <c r="AB351" s="134"/>
      <c r="AC351" s="134"/>
      <c r="AD351" s="134"/>
      <c r="AE351" s="134"/>
      <c r="AF351" s="134"/>
      <c r="AG351" s="134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  <c r="AV351" s="134"/>
      <c r="AW351" s="134"/>
      <c r="AX351" s="134"/>
      <c r="AY351" s="134"/>
      <c r="AZ351" s="134"/>
      <c r="BA351" s="134"/>
      <c r="BB351" s="134"/>
      <c r="BC351" s="134"/>
      <c r="BD351" s="134"/>
      <c r="BE351" s="134"/>
      <c r="BF351" s="134"/>
      <c r="BG351" s="134"/>
      <c r="BH351" s="134"/>
      <c r="BI351" s="134"/>
      <c r="BJ351" s="134"/>
      <c r="BK351" s="134"/>
      <c r="BL351" s="134"/>
      <c r="BM351" s="134"/>
      <c r="BN351" s="134"/>
      <c r="BO351" s="134"/>
      <c r="BP351" s="134"/>
      <c r="BQ351" s="134"/>
      <c r="BR351" s="134"/>
      <c r="BS351" s="134"/>
      <c r="BT351" s="134"/>
      <c r="BU351" s="134"/>
      <c r="BV351" s="134"/>
      <c r="BW351" s="134"/>
      <c r="BX351" s="134"/>
      <c r="BY351" s="134"/>
      <c r="BZ351" s="134"/>
      <c r="CA351" s="134"/>
      <c r="CB351" s="134"/>
      <c r="CC351" s="134"/>
      <c r="CD351" s="134"/>
      <c r="CE351" s="134"/>
      <c r="CF351" s="134"/>
      <c r="CG351" s="134"/>
      <c r="CH351" s="134"/>
      <c r="CI351" s="134"/>
      <c r="CJ351" s="134"/>
      <c r="CK351" s="134"/>
      <c r="CL351" s="134"/>
      <c r="CM351" s="134"/>
      <c r="CN351" s="134"/>
      <c r="CO351" s="134"/>
      <c r="CP351" s="134"/>
      <c r="CQ351" s="134"/>
      <c r="CR351" s="134"/>
      <c r="CS351" s="134"/>
    </row>
    <row r="352" spans="1:97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  <c r="AA352" s="134"/>
      <c r="AB352" s="134"/>
      <c r="AC352" s="134"/>
      <c r="AD352" s="134"/>
      <c r="AE352" s="134"/>
      <c r="AF352" s="134"/>
      <c r="AG352" s="134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  <c r="AV352" s="134"/>
      <c r="AW352" s="134"/>
      <c r="AX352" s="134"/>
      <c r="AY352" s="134"/>
      <c r="AZ352" s="134"/>
      <c r="BA352" s="134"/>
      <c r="BB352" s="134"/>
      <c r="BC352" s="134"/>
      <c r="BD352" s="134"/>
      <c r="BE352" s="134"/>
      <c r="BF352" s="134"/>
      <c r="BG352" s="134"/>
      <c r="BH352" s="134"/>
      <c r="BI352" s="134"/>
      <c r="BJ352" s="134"/>
      <c r="BK352" s="134"/>
      <c r="BL352" s="134"/>
      <c r="BM352" s="134"/>
      <c r="BN352" s="134"/>
      <c r="BO352" s="134"/>
      <c r="BP352" s="134"/>
      <c r="BQ352" s="134"/>
      <c r="BR352" s="134"/>
      <c r="BS352" s="134"/>
      <c r="BT352" s="134"/>
      <c r="BU352" s="134"/>
      <c r="BV352" s="134"/>
      <c r="BW352" s="134"/>
      <c r="BX352" s="134"/>
      <c r="BY352" s="134"/>
      <c r="BZ352" s="134"/>
      <c r="CA352" s="134"/>
      <c r="CB352" s="134"/>
      <c r="CC352" s="134"/>
      <c r="CD352" s="134"/>
      <c r="CE352" s="134"/>
      <c r="CF352" s="134"/>
      <c r="CG352" s="134"/>
      <c r="CH352" s="134"/>
      <c r="CI352" s="134"/>
      <c r="CJ352" s="134"/>
      <c r="CK352" s="134"/>
      <c r="CL352" s="134"/>
      <c r="CM352" s="134"/>
      <c r="CN352" s="134"/>
      <c r="CO352" s="134"/>
      <c r="CP352" s="134"/>
      <c r="CQ352" s="134"/>
      <c r="CR352" s="134"/>
      <c r="CS352" s="134"/>
    </row>
    <row r="353" spans="1:97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  <c r="AA353" s="134"/>
      <c r="AB353" s="134"/>
      <c r="AC353" s="134"/>
      <c r="AD353" s="134"/>
      <c r="AE353" s="134"/>
      <c r="AF353" s="134"/>
      <c r="AG353" s="134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  <c r="AV353" s="134"/>
      <c r="AW353" s="134"/>
      <c r="AX353" s="134"/>
      <c r="AY353" s="134"/>
      <c r="AZ353" s="134"/>
      <c r="BA353" s="134"/>
      <c r="BB353" s="134"/>
      <c r="BC353" s="134"/>
      <c r="BD353" s="134"/>
      <c r="BE353" s="134"/>
      <c r="BF353" s="134"/>
      <c r="BG353" s="134"/>
      <c r="BH353" s="134"/>
      <c r="BI353" s="134"/>
      <c r="BJ353" s="134"/>
      <c r="BK353" s="134"/>
      <c r="BL353" s="134"/>
      <c r="BM353" s="134"/>
      <c r="BN353" s="134"/>
      <c r="BO353" s="134"/>
      <c r="BP353" s="134"/>
      <c r="BQ353" s="134"/>
      <c r="BR353" s="134"/>
      <c r="BS353" s="134"/>
      <c r="BT353" s="134"/>
      <c r="BU353" s="134"/>
      <c r="BV353" s="134"/>
      <c r="BW353" s="134"/>
      <c r="BX353" s="134"/>
      <c r="BY353" s="134"/>
      <c r="BZ353" s="134"/>
      <c r="CA353" s="134"/>
      <c r="CB353" s="134"/>
      <c r="CC353" s="134"/>
      <c r="CD353" s="134"/>
      <c r="CE353" s="134"/>
      <c r="CF353" s="134"/>
      <c r="CG353" s="134"/>
      <c r="CH353" s="134"/>
      <c r="CI353" s="134"/>
      <c r="CJ353" s="134"/>
      <c r="CK353" s="134"/>
      <c r="CL353" s="134"/>
      <c r="CM353" s="134"/>
      <c r="CN353" s="134"/>
      <c r="CO353" s="134"/>
      <c r="CP353" s="134"/>
      <c r="CQ353" s="134"/>
      <c r="CR353" s="134"/>
      <c r="CS353" s="134"/>
    </row>
    <row r="354" spans="1:97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  <c r="AA354" s="134"/>
      <c r="AB354" s="134"/>
      <c r="AC354" s="134"/>
      <c r="AD354" s="134"/>
      <c r="AE354" s="134"/>
      <c r="AF354" s="134"/>
      <c r="AG354" s="134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  <c r="AV354" s="134"/>
      <c r="AW354" s="134"/>
      <c r="AX354" s="134"/>
      <c r="AY354" s="134"/>
      <c r="AZ354" s="134"/>
      <c r="BA354" s="134"/>
      <c r="BB354" s="134"/>
      <c r="BC354" s="134"/>
      <c r="BD354" s="134"/>
      <c r="BE354" s="134"/>
      <c r="BF354" s="134"/>
      <c r="BG354" s="134"/>
      <c r="BH354" s="134"/>
      <c r="BI354" s="134"/>
      <c r="BJ354" s="134"/>
      <c r="BK354" s="134"/>
      <c r="BL354" s="134"/>
      <c r="BM354" s="134"/>
      <c r="BN354" s="134"/>
      <c r="BO354" s="134"/>
      <c r="BP354" s="134"/>
      <c r="BQ354" s="134"/>
      <c r="BR354" s="134"/>
      <c r="BS354" s="134"/>
      <c r="BT354" s="134"/>
      <c r="BU354" s="134"/>
      <c r="BV354" s="134"/>
      <c r="BW354" s="134"/>
      <c r="BX354" s="134"/>
      <c r="BY354" s="134"/>
      <c r="BZ354" s="134"/>
      <c r="CA354" s="134"/>
      <c r="CB354" s="134"/>
      <c r="CC354" s="134"/>
      <c r="CD354" s="134"/>
      <c r="CE354" s="134"/>
      <c r="CF354" s="134"/>
      <c r="CG354" s="134"/>
      <c r="CH354" s="134"/>
      <c r="CI354" s="134"/>
      <c r="CJ354" s="134"/>
      <c r="CK354" s="134"/>
      <c r="CL354" s="134"/>
      <c r="CM354" s="134"/>
      <c r="CN354" s="134"/>
      <c r="CO354" s="134"/>
      <c r="CP354" s="134"/>
      <c r="CQ354" s="134"/>
      <c r="CR354" s="134"/>
      <c r="CS354" s="134"/>
    </row>
    <row r="355" spans="1:97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  <c r="AA355" s="134"/>
      <c r="AB355" s="134"/>
      <c r="AC355" s="134"/>
      <c r="AD355" s="134"/>
      <c r="AE355" s="134"/>
      <c r="AF355" s="134"/>
      <c r="AG355" s="134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  <c r="AV355" s="134"/>
      <c r="AW355" s="134"/>
      <c r="AX355" s="134"/>
      <c r="AY355" s="134"/>
      <c r="AZ355" s="134"/>
      <c r="BA355" s="134"/>
      <c r="BB355" s="134"/>
      <c r="BC355" s="134"/>
      <c r="BD355" s="134"/>
      <c r="BE355" s="134"/>
      <c r="BF355" s="134"/>
      <c r="BG355" s="134"/>
      <c r="BH355" s="134"/>
      <c r="BI355" s="134"/>
      <c r="BJ355" s="134"/>
      <c r="BK355" s="134"/>
      <c r="BL355" s="134"/>
      <c r="BM355" s="134"/>
      <c r="BN355" s="134"/>
      <c r="BO355" s="134"/>
      <c r="BP355" s="134"/>
      <c r="BQ355" s="134"/>
      <c r="BR355" s="134"/>
      <c r="BS355" s="134"/>
      <c r="BT355" s="134"/>
      <c r="BU355" s="134"/>
      <c r="BV355" s="134"/>
      <c r="BW355" s="134"/>
      <c r="BX355" s="134"/>
      <c r="BY355" s="134"/>
      <c r="BZ355" s="134"/>
      <c r="CA355" s="134"/>
      <c r="CB355" s="134"/>
      <c r="CC355" s="134"/>
      <c r="CD355" s="134"/>
      <c r="CE355" s="134"/>
      <c r="CF355" s="134"/>
      <c r="CG355" s="134"/>
      <c r="CH355" s="134"/>
      <c r="CI355" s="134"/>
      <c r="CJ355" s="134"/>
      <c r="CK355" s="134"/>
      <c r="CL355" s="134"/>
      <c r="CM355" s="134"/>
      <c r="CN355" s="134"/>
      <c r="CO355" s="134"/>
      <c r="CP355" s="134"/>
      <c r="CQ355" s="134"/>
      <c r="CR355" s="134"/>
      <c r="CS355" s="134"/>
    </row>
    <row r="356" spans="1:97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  <c r="AA356" s="134"/>
      <c r="AB356" s="134"/>
      <c r="AC356" s="134"/>
      <c r="AD356" s="134"/>
      <c r="AE356" s="134"/>
      <c r="AF356" s="134"/>
      <c r="AG356" s="134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  <c r="AV356" s="134"/>
      <c r="AW356" s="134"/>
      <c r="AX356" s="134"/>
      <c r="AY356" s="134"/>
      <c r="AZ356" s="134"/>
      <c r="BA356" s="134"/>
      <c r="BB356" s="134"/>
      <c r="BC356" s="134"/>
      <c r="BD356" s="134"/>
      <c r="BE356" s="134"/>
      <c r="BF356" s="134"/>
      <c r="BG356" s="134"/>
      <c r="BH356" s="134"/>
      <c r="BI356" s="134"/>
      <c r="BJ356" s="134"/>
      <c r="BK356" s="134"/>
      <c r="BL356" s="134"/>
      <c r="BM356" s="134"/>
      <c r="BN356" s="134"/>
      <c r="BO356" s="134"/>
      <c r="BP356" s="134"/>
      <c r="BQ356" s="134"/>
      <c r="BR356" s="134"/>
      <c r="BS356" s="134"/>
      <c r="BT356" s="134"/>
      <c r="BU356" s="134"/>
      <c r="BV356" s="134"/>
      <c r="BW356" s="134"/>
      <c r="BX356" s="134"/>
      <c r="BY356" s="134"/>
      <c r="BZ356" s="134"/>
      <c r="CA356" s="134"/>
      <c r="CB356" s="134"/>
      <c r="CC356" s="134"/>
      <c r="CD356" s="134"/>
      <c r="CE356" s="134"/>
      <c r="CF356" s="134"/>
      <c r="CG356" s="134"/>
      <c r="CH356" s="134"/>
      <c r="CI356" s="134"/>
      <c r="CJ356" s="134"/>
      <c r="CK356" s="134"/>
      <c r="CL356" s="134"/>
      <c r="CM356" s="134"/>
      <c r="CN356" s="134"/>
      <c r="CO356" s="134"/>
      <c r="CP356" s="134"/>
      <c r="CQ356" s="134"/>
      <c r="CR356" s="134"/>
      <c r="CS356" s="134"/>
    </row>
    <row r="357" spans="1:97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  <c r="AA357" s="134"/>
      <c r="AB357" s="134"/>
      <c r="AC357" s="134"/>
      <c r="AD357" s="134"/>
      <c r="AE357" s="134"/>
      <c r="AF357" s="134"/>
      <c r="AG357" s="134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  <c r="AV357" s="134"/>
      <c r="AW357" s="134"/>
      <c r="AX357" s="134"/>
      <c r="AY357" s="134"/>
      <c r="AZ357" s="134"/>
      <c r="BA357" s="134"/>
      <c r="BB357" s="134"/>
      <c r="BC357" s="134"/>
      <c r="BD357" s="134"/>
      <c r="BE357" s="134"/>
      <c r="BF357" s="134"/>
      <c r="BG357" s="134"/>
      <c r="BH357" s="134"/>
      <c r="BI357" s="134"/>
      <c r="BJ357" s="134"/>
      <c r="BK357" s="134"/>
      <c r="BL357" s="134"/>
      <c r="BM357" s="134"/>
      <c r="BN357" s="134"/>
      <c r="BO357" s="134"/>
      <c r="BP357" s="134"/>
      <c r="BQ357" s="134"/>
      <c r="BR357" s="134"/>
      <c r="BS357" s="134"/>
      <c r="BT357" s="134"/>
      <c r="BU357" s="134"/>
      <c r="BV357" s="134"/>
      <c r="BW357" s="134"/>
      <c r="BX357" s="134"/>
      <c r="BY357" s="134"/>
      <c r="BZ357" s="134"/>
      <c r="CA357" s="134"/>
      <c r="CB357" s="134"/>
      <c r="CC357" s="134"/>
      <c r="CD357" s="134"/>
      <c r="CE357" s="134"/>
      <c r="CF357" s="134"/>
      <c r="CG357" s="134"/>
      <c r="CH357" s="134"/>
      <c r="CI357" s="134"/>
      <c r="CJ357" s="134"/>
      <c r="CK357" s="134"/>
      <c r="CL357" s="134"/>
      <c r="CM357" s="134"/>
      <c r="CN357" s="134"/>
      <c r="CO357" s="134"/>
      <c r="CP357" s="134"/>
      <c r="CQ357" s="134"/>
      <c r="CR357" s="134"/>
      <c r="CS357" s="134"/>
    </row>
    <row r="358" spans="1:97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  <c r="AA358" s="134"/>
      <c r="AB358" s="134"/>
      <c r="AC358" s="134"/>
      <c r="AD358" s="134"/>
      <c r="AE358" s="134"/>
      <c r="AF358" s="134"/>
      <c r="AG358" s="134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  <c r="AV358" s="134"/>
      <c r="AW358" s="134"/>
      <c r="AX358" s="134"/>
      <c r="AY358" s="134"/>
      <c r="AZ358" s="134"/>
      <c r="BA358" s="134"/>
      <c r="BB358" s="134"/>
      <c r="BC358" s="134"/>
      <c r="BD358" s="134"/>
      <c r="BE358" s="134"/>
      <c r="BF358" s="134"/>
      <c r="BG358" s="134"/>
      <c r="BH358" s="134"/>
      <c r="BI358" s="134"/>
      <c r="BJ358" s="134"/>
      <c r="BK358" s="134"/>
      <c r="BL358" s="134"/>
      <c r="BM358" s="134"/>
      <c r="BN358" s="134"/>
      <c r="BO358" s="134"/>
      <c r="BP358" s="134"/>
      <c r="BQ358" s="134"/>
      <c r="BR358" s="134"/>
      <c r="BS358" s="134"/>
      <c r="BT358" s="134"/>
      <c r="BU358" s="134"/>
      <c r="BV358" s="134"/>
      <c r="BW358" s="134"/>
      <c r="BX358" s="134"/>
      <c r="BY358" s="134"/>
      <c r="BZ358" s="134"/>
      <c r="CA358" s="134"/>
      <c r="CB358" s="134"/>
      <c r="CC358" s="134"/>
      <c r="CD358" s="134"/>
      <c r="CE358" s="134"/>
      <c r="CF358" s="134"/>
      <c r="CG358" s="134"/>
      <c r="CH358" s="134"/>
      <c r="CI358" s="134"/>
      <c r="CJ358" s="134"/>
      <c r="CK358" s="134"/>
      <c r="CL358" s="134"/>
      <c r="CM358" s="134"/>
      <c r="CN358" s="134"/>
      <c r="CO358" s="134"/>
      <c r="CP358" s="134"/>
      <c r="CQ358" s="134"/>
      <c r="CR358" s="134"/>
      <c r="CS358" s="134"/>
    </row>
    <row r="359" spans="1:97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  <c r="AA359" s="134"/>
      <c r="AB359" s="134"/>
      <c r="AC359" s="134"/>
      <c r="AD359" s="134"/>
      <c r="AE359" s="134"/>
      <c r="AF359" s="134"/>
      <c r="AG359" s="134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  <c r="AV359" s="134"/>
      <c r="AW359" s="134"/>
      <c r="AX359" s="134"/>
      <c r="AY359" s="134"/>
      <c r="AZ359" s="134"/>
      <c r="BA359" s="134"/>
      <c r="BB359" s="134"/>
      <c r="BC359" s="134"/>
      <c r="BD359" s="134"/>
      <c r="BE359" s="134"/>
      <c r="BF359" s="134"/>
      <c r="BG359" s="134"/>
      <c r="BH359" s="134"/>
      <c r="BI359" s="134"/>
      <c r="BJ359" s="134"/>
      <c r="BK359" s="134"/>
      <c r="BL359" s="134"/>
      <c r="BM359" s="134"/>
      <c r="BN359" s="134"/>
      <c r="BO359" s="134"/>
      <c r="BP359" s="134"/>
      <c r="BQ359" s="134"/>
      <c r="BR359" s="134"/>
      <c r="BS359" s="134"/>
      <c r="BT359" s="134"/>
      <c r="BU359" s="134"/>
      <c r="BV359" s="134"/>
      <c r="BW359" s="134"/>
      <c r="BX359" s="134"/>
      <c r="BY359" s="134"/>
      <c r="BZ359" s="134"/>
      <c r="CA359" s="134"/>
      <c r="CB359" s="134"/>
      <c r="CC359" s="134"/>
      <c r="CD359" s="134"/>
      <c r="CE359" s="134"/>
      <c r="CF359" s="134"/>
      <c r="CG359" s="134"/>
      <c r="CH359" s="134"/>
      <c r="CI359" s="134"/>
      <c r="CJ359" s="134"/>
      <c r="CK359" s="134"/>
      <c r="CL359" s="134"/>
      <c r="CM359" s="134"/>
      <c r="CN359" s="134"/>
      <c r="CO359" s="134"/>
      <c r="CP359" s="134"/>
      <c r="CQ359" s="134"/>
      <c r="CR359" s="134"/>
      <c r="CS359" s="134"/>
    </row>
    <row r="360" spans="1:97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  <c r="AA360" s="134"/>
      <c r="AB360" s="134"/>
      <c r="AC360" s="134"/>
      <c r="AD360" s="134"/>
      <c r="AE360" s="134"/>
      <c r="AF360" s="134"/>
      <c r="AG360" s="134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  <c r="AV360" s="134"/>
      <c r="AW360" s="134"/>
      <c r="AX360" s="134"/>
      <c r="AY360" s="134"/>
      <c r="AZ360" s="134"/>
      <c r="BA360" s="134"/>
      <c r="BB360" s="134"/>
      <c r="BC360" s="134"/>
      <c r="BD360" s="134"/>
      <c r="BE360" s="134"/>
      <c r="BF360" s="134"/>
      <c r="BG360" s="134"/>
      <c r="BH360" s="134"/>
      <c r="BI360" s="134"/>
      <c r="BJ360" s="134"/>
      <c r="BK360" s="134"/>
      <c r="BL360" s="134"/>
      <c r="BM360" s="134"/>
      <c r="BN360" s="134"/>
      <c r="BO360" s="134"/>
      <c r="BP360" s="134"/>
      <c r="BQ360" s="134"/>
      <c r="BR360" s="134"/>
      <c r="BS360" s="134"/>
      <c r="BT360" s="134"/>
      <c r="BU360" s="134"/>
      <c r="BV360" s="134"/>
      <c r="BW360" s="134"/>
      <c r="BX360" s="134"/>
      <c r="BY360" s="134"/>
      <c r="BZ360" s="134"/>
      <c r="CA360" s="134"/>
      <c r="CB360" s="134"/>
      <c r="CC360" s="134"/>
      <c r="CD360" s="134"/>
      <c r="CE360" s="134"/>
      <c r="CF360" s="134"/>
      <c r="CG360" s="134"/>
      <c r="CH360" s="134"/>
      <c r="CI360" s="134"/>
      <c r="CJ360" s="134"/>
      <c r="CK360" s="134"/>
      <c r="CL360" s="134"/>
      <c r="CM360" s="134"/>
      <c r="CN360" s="134"/>
      <c r="CO360" s="134"/>
      <c r="CP360" s="134"/>
      <c r="CQ360" s="134"/>
      <c r="CR360" s="134"/>
      <c r="CS360" s="134"/>
    </row>
    <row r="361" spans="1:97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  <c r="AA361" s="134"/>
      <c r="AB361" s="134"/>
      <c r="AC361" s="134"/>
      <c r="AD361" s="134"/>
      <c r="AE361" s="134"/>
      <c r="AF361" s="134"/>
      <c r="AG361" s="134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  <c r="AV361" s="134"/>
      <c r="AW361" s="134"/>
      <c r="AX361" s="134"/>
      <c r="AY361" s="134"/>
      <c r="AZ361" s="134"/>
      <c r="BA361" s="134"/>
      <c r="BB361" s="134"/>
      <c r="BC361" s="134"/>
      <c r="BD361" s="134"/>
      <c r="BE361" s="134"/>
      <c r="BF361" s="134"/>
      <c r="BG361" s="134"/>
      <c r="BH361" s="134"/>
      <c r="BI361" s="134"/>
      <c r="BJ361" s="134"/>
      <c r="BK361" s="134"/>
      <c r="BL361" s="134"/>
      <c r="BM361" s="134"/>
      <c r="BN361" s="134"/>
      <c r="BO361" s="134"/>
      <c r="BP361" s="134"/>
      <c r="BQ361" s="134"/>
      <c r="BR361" s="134"/>
      <c r="BS361" s="134"/>
      <c r="BT361" s="134"/>
      <c r="BU361" s="134"/>
      <c r="BV361" s="134"/>
      <c r="BW361" s="134"/>
      <c r="BX361" s="134"/>
      <c r="BY361" s="134"/>
      <c r="BZ361" s="134"/>
      <c r="CA361" s="134"/>
      <c r="CB361" s="134"/>
      <c r="CC361" s="134"/>
      <c r="CD361" s="134"/>
      <c r="CE361" s="134"/>
      <c r="CF361" s="134"/>
      <c r="CG361" s="134"/>
      <c r="CH361" s="134"/>
      <c r="CI361" s="134"/>
      <c r="CJ361" s="134"/>
      <c r="CK361" s="134"/>
      <c r="CL361" s="134"/>
      <c r="CM361" s="134"/>
      <c r="CN361" s="134"/>
      <c r="CO361" s="134"/>
      <c r="CP361" s="134"/>
      <c r="CQ361" s="134"/>
      <c r="CR361" s="134"/>
      <c r="CS361" s="134"/>
    </row>
    <row r="362" spans="1:97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  <c r="AA362" s="134"/>
      <c r="AB362" s="134"/>
      <c r="AC362" s="134"/>
      <c r="AD362" s="134"/>
      <c r="AE362" s="134"/>
      <c r="AF362" s="134"/>
      <c r="AG362" s="134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  <c r="AV362" s="134"/>
      <c r="AW362" s="134"/>
      <c r="AX362" s="134"/>
      <c r="AY362" s="134"/>
      <c r="AZ362" s="134"/>
      <c r="BA362" s="134"/>
      <c r="BB362" s="134"/>
      <c r="BC362" s="134"/>
      <c r="BD362" s="134"/>
      <c r="BE362" s="134"/>
      <c r="BF362" s="134"/>
      <c r="BG362" s="134"/>
      <c r="BH362" s="134"/>
      <c r="BI362" s="134"/>
      <c r="BJ362" s="134"/>
      <c r="BK362" s="134"/>
      <c r="BL362" s="134"/>
      <c r="BM362" s="134"/>
      <c r="BN362" s="134"/>
      <c r="BO362" s="134"/>
      <c r="BP362" s="134"/>
      <c r="BQ362" s="134"/>
      <c r="BR362" s="134"/>
      <c r="BS362" s="134"/>
      <c r="BT362" s="134"/>
      <c r="BU362" s="134"/>
      <c r="BV362" s="134"/>
      <c r="BW362" s="134"/>
      <c r="BX362" s="134"/>
      <c r="BY362" s="134"/>
      <c r="BZ362" s="134"/>
      <c r="CA362" s="134"/>
      <c r="CB362" s="134"/>
      <c r="CC362" s="134"/>
      <c r="CD362" s="134"/>
      <c r="CE362" s="134"/>
      <c r="CF362" s="134"/>
      <c r="CG362" s="134"/>
      <c r="CH362" s="134"/>
      <c r="CI362" s="134"/>
      <c r="CJ362" s="134"/>
      <c r="CK362" s="134"/>
      <c r="CL362" s="134"/>
      <c r="CM362" s="134"/>
      <c r="CN362" s="134"/>
      <c r="CO362" s="134"/>
      <c r="CP362" s="134"/>
      <c r="CQ362" s="134"/>
      <c r="CR362" s="134"/>
      <c r="CS362" s="134"/>
    </row>
    <row r="363" spans="1:97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  <c r="AA363" s="134"/>
      <c r="AB363" s="134"/>
      <c r="AC363" s="134"/>
      <c r="AD363" s="134"/>
      <c r="AE363" s="134"/>
      <c r="AF363" s="134"/>
      <c r="AG363" s="134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  <c r="AV363" s="134"/>
      <c r="AW363" s="134"/>
      <c r="AX363" s="134"/>
      <c r="AY363" s="134"/>
      <c r="AZ363" s="134"/>
      <c r="BA363" s="134"/>
      <c r="BB363" s="134"/>
      <c r="BC363" s="134"/>
      <c r="BD363" s="134"/>
      <c r="BE363" s="134"/>
      <c r="BF363" s="134"/>
      <c r="BG363" s="134"/>
      <c r="BH363" s="134"/>
      <c r="BI363" s="134"/>
      <c r="BJ363" s="134"/>
      <c r="BK363" s="134"/>
      <c r="BL363" s="134"/>
      <c r="BM363" s="134"/>
      <c r="BN363" s="134"/>
      <c r="BO363" s="134"/>
      <c r="BP363" s="134"/>
      <c r="BQ363" s="134"/>
      <c r="BR363" s="134"/>
      <c r="BS363" s="134"/>
      <c r="BT363" s="134"/>
      <c r="BU363" s="134"/>
      <c r="BV363" s="134"/>
      <c r="BW363" s="134"/>
      <c r="BX363" s="134"/>
      <c r="BY363" s="134"/>
      <c r="BZ363" s="134"/>
      <c r="CA363" s="134"/>
      <c r="CB363" s="134"/>
      <c r="CC363" s="134"/>
      <c r="CD363" s="134"/>
      <c r="CE363" s="134"/>
      <c r="CF363" s="134"/>
      <c r="CG363" s="134"/>
      <c r="CH363" s="134"/>
      <c r="CI363" s="134"/>
      <c r="CJ363" s="134"/>
      <c r="CK363" s="134"/>
      <c r="CL363" s="134"/>
      <c r="CM363" s="134"/>
      <c r="CN363" s="134"/>
      <c r="CO363" s="134"/>
      <c r="CP363" s="134"/>
      <c r="CQ363" s="134"/>
      <c r="CR363" s="134"/>
      <c r="CS363" s="134"/>
    </row>
    <row r="364" spans="1:97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  <c r="AA364" s="134"/>
      <c r="AB364" s="134"/>
      <c r="AC364" s="134"/>
      <c r="AD364" s="134"/>
      <c r="AE364" s="134"/>
      <c r="AF364" s="134"/>
      <c r="AG364" s="134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  <c r="AV364" s="134"/>
      <c r="AW364" s="134"/>
      <c r="AX364" s="134"/>
      <c r="AY364" s="134"/>
      <c r="AZ364" s="134"/>
      <c r="BA364" s="134"/>
      <c r="BB364" s="134"/>
      <c r="BC364" s="134"/>
      <c r="BD364" s="134"/>
      <c r="BE364" s="134"/>
      <c r="BF364" s="134"/>
      <c r="BG364" s="134"/>
      <c r="BH364" s="134"/>
      <c r="BI364" s="134"/>
      <c r="BJ364" s="134"/>
      <c r="BK364" s="134"/>
      <c r="BL364" s="134"/>
      <c r="BM364" s="134"/>
      <c r="BN364" s="134"/>
      <c r="BO364" s="134"/>
      <c r="BP364" s="134"/>
      <c r="BQ364" s="134"/>
      <c r="BR364" s="134"/>
      <c r="BS364" s="134"/>
      <c r="BT364" s="134"/>
      <c r="BU364" s="134"/>
      <c r="BV364" s="134"/>
      <c r="BW364" s="134"/>
      <c r="BX364" s="134"/>
      <c r="BY364" s="134"/>
      <c r="BZ364" s="134"/>
      <c r="CA364" s="134"/>
      <c r="CB364" s="134"/>
      <c r="CC364" s="134"/>
      <c r="CD364" s="134"/>
      <c r="CE364" s="134"/>
      <c r="CF364" s="134"/>
      <c r="CG364" s="134"/>
      <c r="CH364" s="134"/>
      <c r="CI364" s="134"/>
      <c r="CJ364" s="134"/>
      <c r="CK364" s="134"/>
      <c r="CL364" s="134"/>
      <c r="CM364" s="134"/>
      <c r="CN364" s="134"/>
      <c r="CO364" s="134"/>
      <c r="CP364" s="134"/>
      <c r="CQ364" s="134"/>
      <c r="CR364" s="134"/>
      <c r="CS364" s="134"/>
    </row>
    <row r="365" spans="1:97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  <c r="AA365" s="134"/>
      <c r="AB365" s="134"/>
      <c r="AC365" s="134"/>
      <c r="AD365" s="134"/>
      <c r="AE365" s="134"/>
      <c r="AF365" s="134"/>
      <c r="AG365" s="134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  <c r="AV365" s="134"/>
      <c r="AW365" s="134"/>
      <c r="AX365" s="134"/>
      <c r="AY365" s="134"/>
      <c r="AZ365" s="134"/>
      <c r="BA365" s="134"/>
      <c r="BB365" s="134"/>
      <c r="BC365" s="134"/>
      <c r="BD365" s="134"/>
      <c r="BE365" s="134"/>
      <c r="BF365" s="134"/>
      <c r="BG365" s="134"/>
      <c r="BH365" s="134"/>
      <c r="BI365" s="134"/>
      <c r="BJ365" s="134"/>
      <c r="BK365" s="134"/>
      <c r="BL365" s="134"/>
      <c r="BM365" s="134"/>
      <c r="BN365" s="134"/>
      <c r="BO365" s="134"/>
      <c r="BP365" s="134"/>
      <c r="BQ365" s="134"/>
      <c r="BR365" s="134"/>
      <c r="BS365" s="134"/>
      <c r="BT365" s="134"/>
      <c r="BU365" s="134"/>
      <c r="BV365" s="134"/>
      <c r="BW365" s="134"/>
      <c r="BX365" s="134"/>
      <c r="BY365" s="134"/>
      <c r="BZ365" s="134"/>
      <c r="CA365" s="134"/>
      <c r="CB365" s="134"/>
      <c r="CC365" s="134"/>
      <c r="CD365" s="134"/>
      <c r="CE365" s="134"/>
      <c r="CF365" s="134"/>
      <c r="CG365" s="134"/>
      <c r="CH365" s="134"/>
      <c r="CI365" s="134"/>
      <c r="CJ365" s="134"/>
      <c r="CK365" s="134"/>
      <c r="CL365" s="134"/>
      <c r="CM365" s="134"/>
      <c r="CN365" s="134"/>
      <c r="CO365" s="134"/>
      <c r="CP365" s="134"/>
      <c r="CQ365" s="134"/>
      <c r="CR365" s="134"/>
      <c r="CS365" s="134"/>
    </row>
    <row r="366" spans="1:97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  <c r="AA366" s="134"/>
      <c r="AB366" s="134"/>
      <c r="AC366" s="134"/>
      <c r="AD366" s="134"/>
      <c r="AE366" s="134"/>
      <c r="AF366" s="134"/>
      <c r="AG366" s="134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  <c r="AV366" s="134"/>
      <c r="AW366" s="134"/>
      <c r="AX366" s="134"/>
      <c r="AY366" s="134"/>
      <c r="AZ366" s="134"/>
      <c r="BA366" s="134"/>
      <c r="BB366" s="134"/>
      <c r="BC366" s="134"/>
      <c r="BD366" s="134"/>
      <c r="BE366" s="134"/>
      <c r="BF366" s="134"/>
      <c r="BG366" s="134"/>
      <c r="BH366" s="134"/>
      <c r="BI366" s="134"/>
      <c r="BJ366" s="134"/>
      <c r="BK366" s="134"/>
      <c r="BL366" s="134"/>
      <c r="BM366" s="134"/>
      <c r="BN366" s="134"/>
      <c r="BO366" s="134"/>
      <c r="BP366" s="134"/>
      <c r="BQ366" s="134"/>
      <c r="BR366" s="134"/>
      <c r="BS366" s="134"/>
      <c r="BT366" s="134"/>
      <c r="BU366" s="134"/>
      <c r="BV366" s="134"/>
      <c r="BW366" s="134"/>
      <c r="BX366" s="134"/>
      <c r="BY366" s="134"/>
      <c r="BZ366" s="134"/>
      <c r="CA366" s="134"/>
      <c r="CB366" s="134"/>
      <c r="CC366" s="134"/>
      <c r="CD366" s="134"/>
      <c r="CE366" s="134"/>
      <c r="CF366" s="134"/>
      <c r="CG366" s="134"/>
      <c r="CH366" s="134"/>
      <c r="CI366" s="134"/>
      <c r="CJ366" s="134"/>
      <c r="CK366" s="134"/>
      <c r="CL366" s="134"/>
      <c r="CM366" s="134"/>
      <c r="CN366" s="134"/>
      <c r="CO366" s="134"/>
      <c r="CP366" s="134"/>
      <c r="CQ366" s="134"/>
      <c r="CR366" s="134"/>
      <c r="CS366" s="134"/>
    </row>
  </sheetData>
  <mergeCells count="12">
    <mergeCell ref="B16:M16"/>
    <mergeCell ref="B8:M8"/>
    <mergeCell ref="B1:M1"/>
    <mergeCell ref="B2:M2"/>
    <mergeCell ref="B3:M3"/>
    <mergeCell ref="B4:M4"/>
    <mergeCell ref="B5:M5"/>
    <mergeCell ref="B9:M9"/>
    <mergeCell ref="B10:M10"/>
    <mergeCell ref="B11:M11"/>
    <mergeCell ref="B12:M12"/>
    <mergeCell ref="B13:M13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Лист1</vt:lpstr>
      <vt:lpstr>1.1</vt:lpstr>
      <vt:lpstr>1.2</vt:lpstr>
      <vt:lpstr>1.2(2)</vt:lpstr>
      <vt:lpstr>2</vt:lpstr>
      <vt:lpstr>3</vt:lpstr>
      <vt:lpstr>Казна земля </vt:lpstr>
      <vt:lpstr>муниципальные учреждения </vt:lpstr>
      <vt:lpstr>земельные участки </vt:lpstr>
      <vt:lpstr>Лист3</vt:lpstr>
      <vt:lpstr>недвижимое имущество  </vt:lpstr>
      <vt:lpstr>движимое имущество </vt:lpstr>
      <vt:lpstr>движимое от 200 </vt:lpstr>
      <vt:lpstr>отчет по основным средствам в 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2024-11-18T13:05:50Z</dcterms:modified>
</cp:coreProperties>
</file>